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会計伝票(→会計)\"/>
    </mc:Choice>
  </mc:AlternateContent>
  <bookViews>
    <workbookView xWindow="-255" yWindow="-90" windowWidth="9915" windowHeight="8895" tabRatio="548"/>
  </bookViews>
  <sheets>
    <sheet name="女性部活動費精算書EXEL入力" sheetId="117" r:id="rId1"/>
    <sheet name="ＤＤＭ" sheetId="124" r:id="rId2"/>
  </sheets>
  <definedNames>
    <definedName name="_1__123Graph_Aｸﾞﾗﾌ_1" localSheetId="0" hidden="1">#REF!</definedName>
    <definedName name="_3__123Graph_Aｸﾞﾗﾌ_1" localSheetId="0" hidden="1">#REF!</definedName>
    <definedName name="_3__123Graph_Aｸﾞﾗﾌ_1" hidden="1">#REF!</definedName>
    <definedName name="_4__123Graph_Xｸﾞﾗﾌ_1" localSheetId="0" hidden="1">#REF!</definedName>
    <definedName name="_6__123Graph_Xｸﾞﾗﾌ_1" localSheetId="0" hidden="1">#REF!</definedName>
    <definedName name="_6__123Graph_Xｸﾞﾗﾌ_1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AccessDatabase" hidden="1">"B:\H8下ＢＣ\BC集計3.mdb"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支出">ＤＤＭ!$C$3:$C$9</definedName>
    <definedName name="収入">ＤＤＭ!$B$3:$B$6</definedName>
    <definedName name="女性部細目">ＤＤＭ!$D$3:$D$6</definedName>
    <definedName name="部門">ＤＤＭ!$A$3:$A$14</definedName>
    <definedName name="文化体育費細目">ＤＤＭ!$D$3:$D$7</definedName>
  </definedNames>
  <calcPr calcId="152511"/>
</workbook>
</file>

<file path=xl/calcChain.xml><?xml version="1.0" encoding="utf-8"?>
<calcChain xmlns="http://schemas.openxmlformats.org/spreadsheetml/2006/main">
  <c r="O57" i="117" l="1"/>
  <c r="S56" i="117"/>
  <c r="Q56" i="117"/>
  <c r="O56" i="117"/>
  <c r="O43" i="117" l="1"/>
  <c r="G43" i="117"/>
  <c r="F38" i="117"/>
  <c r="N38" i="117"/>
  <c r="S38" i="117" l="1"/>
  <c r="R45" i="117" s="1"/>
  <c r="N45" i="117" l="1"/>
  <c r="J45" i="117"/>
  <c r="J46" i="117"/>
  <c r="F40" i="117"/>
  <c r="D53" i="117" s="1"/>
  <c r="L40" i="117"/>
  <c r="B51" i="117" l="1"/>
</calcChain>
</file>

<file path=xl/sharedStrings.xml><?xml version="1.0" encoding="utf-8"?>
<sst xmlns="http://schemas.openxmlformats.org/spreadsheetml/2006/main" count="91" uniqueCount="82">
  <si>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</si>
  <si>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</si>
  <si>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</si>
  <si>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</si>
  <si>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会計部</t>
    <phoneticPr fontId="2"/>
  </si>
  <si>
    <t>厚生部</t>
    <phoneticPr fontId="2"/>
  </si>
  <si>
    <t>施設部</t>
    <phoneticPr fontId="2"/>
  </si>
  <si>
    <t>広報部</t>
    <phoneticPr fontId="2"/>
  </si>
  <si>
    <t>総務部</t>
    <phoneticPr fontId="2"/>
  </si>
  <si>
    <t>会議費</t>
    <phoneticPr fontId="2"/>
  </si>
  <si>
    <t>渉外費</t>
    <phoneticPr fontId="2"/>
  </si>
  <si>
    <t>交通通信費</t>
    <phoneticPr fontId="2"/>
  </si>
  <si>
    <t>事務費</t>
    <phoneticPr fontId="2"/>
  </si>
  <si>
    <t>　部　門</t>
    <rPh sb="1" eb="2">
      <t>ブ</t>
    </rPh>
    <rPh sb="3" eb="4">
      <t>モン</t>
    </rPh>
    <phoneticPr fontId="2"/>
  </si>
  <si>
    <t>その他</t>
    <rPh sb="2" eb="3">
      <t>タ</t>
    </rPh>
    <phoneticPr fontId="2"/>
  </si>
  <si>
    <t>雑収入</t>
    <phoneticPr fontId="2"/>
  </si>
  <si>
    <t>寄付金</t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</si>
  <si>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</si>
  <si>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</si>
  <si>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雑費</t>
    <rPh sb="0" eb="2">
      <t>ザッピ</t>
    </rPh>
    <phoneticPr fontId="2"/>
  </si>
  <si>
    <t>祝い金</t>
    <rPh sb="0" eb="1">
      <t>イワ</t>
    </rPh>
    <rPh sb="2" eb="3">
      <t>キン</t>
    </rPh>
    <phoneticPr fontId="2"/>
  </si>
  <si>
    <t>参加費</t>
    <rPh sb="0" eb="2">
      <t>サンカ</t>
    </rPh>
    <rPh sb="2" eb="3">
      <t>ヒ</t>
    </rPh>
    <phoneticPr fontId="2"/>
  </si>
  <si>
    <t>開催日</t>
    <rPh sb="0" eb="3">
      <t>カイサイビ</t>
    </rPh>
    <phoneticPr fontId="2"/>
  </si>
  <si>
    <t>報告日</t>
    <rPh sb="0" eb="2">
      <t>ホウコク</t>
    </rPh>
    <rPh sb="2" eb="3">
      <t>ビ</t>
    </rPh>
    <phoneticPr fontId="2"/>
  </si>
  <si>
    <t>日付</t>
    <rPh sb="0" eb="1">
      <t>ヒ</t>
    </rPh>
    <rPh sb="1" eb="2">
      <t>ツ</t>
    </rPh>
    <phoneticPr fontId="2"/>
  </si>
  <si>
    <t>収支
区分</t>
    <rPh sb="0" eb="2">
      <t>シュウシ</t>
    </rPh>
    <rPh sb="3" eb="5">
      <t>クブン</t>
    </rPh>
    <phoneticPr fontId="2"/>
  </si>
  <si>
    <t>摘　　要</t>
    <rPh sb="0" eb="1">
      <t>ツム</t>
    </rPh>
    <rPh sb="3" eb="4">
      <t>ヨウ</t>
    </rPh>
    <phoneticPr fontId="2"/>
  </si>
  <si>
    <t>科　目</t>
    <rPh sb="0" eb="1">
      <t>カ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</si>
  <si>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</si>
  <si>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</si>
  <si>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</si>
  <si>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（会計部使用）</t>
    <rPh sb="1" eb="3">
      <t>カイケイ</t>
    </rPh>
    <rPh sb="3" eb="4">
      <t>ブ</t>
    </rPh>
    <rPh sb="4" eb="6">
      <t>シヨウ</t>
    </rPh>
    <phoneticPr fontId="2"/>
  </si>
  <si>
    <t>印</t>
    <rPh sb="0" eb="1">
      <t>イン</t>
    </rPh>
    <phoneticPr fontId="2"/>
  </si>
  <si>
    <t>景品代</t>
    <rPh sb="0" eb="2">
      <t>ケイヒン</t>
    </rPh>
    <rPh sb="2" eb="3">
      <t>ダイ</t>
    </rPh>
    <phoneticPr fontId="2"/>
  </si>
  <si>
    <t>差引精算額</t>
    <rPh sb="0" eb="2">
      <t>サシヒキ</t>
    </rPh>
    <rPh sb="2" eb="5">
      <t>セイサンガク</t>
    </rPh>
    <phoneticPr fontId="2"/>
  </si>
  <si>
    <t>領収書№</t>
    <rPh sb="0" eb="3">
      <t>リョウシュウショ</t>
    </rPh>
    <phoneticPr fontId="2"/>
  </si>
  <si>
    <t>裏面に領収書を貼付してください</t>
    <rPh sb="0" eb="2">
      <t>リメン</t>
    </rPh>
    <rPh sb="3" eb="5">
      <t>リョウシュウ</t>
    </rPh>
    <rPh sb="5" eb="6">
      <t>ショ</t>
    </rPh>
    <rPh sb="7" eb="8">
      <t>ハ</t>
    </rPh>
    <rPh sb="8" eb="9">
      <t>ツ</t>
    </rPh>
    <phoneticPr fontId="2"/>
  </si>
  <si>
    <t>領収書が無い場合は、支払書を領収書の代りとして、貼付または添付してください</t>
    <rPh sb="0" eb="3">
      <t>リョウシュウショ</t>
    </rPh>
    <rPh sb="4" eb="5">
      <t>ナ</t>
    </rPh>
    <rPh sb="6" eb="8">
      <t>バアイ</t>
    </rPh>
    <rPh sb="10" eb="12">
      <t>シハライ</t>
    </rPh>
    <rPh sb="12" eb="13">
      <t>ショ</t>
    </rPh>
    <rPh sb="14" eb="17">
      <t>リョウシュウショ</t>
    </rPh>
    <rPh sb="18" eb="19">
      <t>カワ</t>
    </rPh>
    <rPh sb="29" eb="31">
      <t>テンプ</t>
    </rPh>
    <phoneticPr fontId="2"/>
  </si>
  <si>
    <t>仮払い日付</t>
  </si>
  <si>
    <t>平成</t>
  </si>
  <si>
    <t>年</t>
  </si>
  <si>
    <t>月</t>
  </si>
  <si>
    <t>日</t>
  </si>
  <si>
    <t>部　　門</t>
    <rPh sb="0" eb="1">
      <t>ブ</t>
    </rPh>
    <rPh sb="3" eb="4">
      <t>モン</t>
    </rPh>
    <phoneticPr fontId="2"/>
  </si>
  <si>
    <t>科　　目</t>
    <rPh sb="0" eb="1">
      <t>カ</t>
    </rPh>
    <rPh sb="3" eb="4">
      <t>メ</t>
    </rPh>
    <phoneticPr fontId="2"/>
  </si>
  <si>
    <t>Ver.0</t>
    <phoneticPr fontId="2"/>
  </si>
  <si>
    <t>備品費</t>
    <rPh sb="0" eb="2">
      <t>ビヒン</t>
    </rPh>
    <phoneticPr fontId="2"/>
  </si>
  <si>
    <t>　　　　イベントを開催し、下記の通り精算を行いましたので報告します。</t>
    <rPh sb="13" eb="15">
      <t>カキ</t>
    </rPh>
    <rPh sb="16" eb="17">
      <t>トオ</t>
    </rPh>
    <rPh sb="18" eb="20">
      <t>セイサン</t>
    </rPh>
    <rPh sb="21" eb="22">
      <t>オコナ</t>
    </rPh>
    <rPh sb="28" eb="30">
      <t>ホウコク</t>
    </rPh>
    <phoneticPr fontId="2"/>
  </si>
  <si>
    <t>名　　前</t>
    <rPh sb="0" eb="1">
      <t>メイ</t>
    </rPh>
    <rPh sb="3" eb="4">
      <t>マエ</t>
    </rPh>
    <phoneticPr fontId="2"/>
  </si>
  <si>
    <t>殿</t>
    <rPh sb="0" eb="1">
      <t>ドノ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</si>
  <si>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</si>
  <si>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</si>
  <si>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　＜切り取り線　＞</t>
    <rPh sb="2" eb="7">
      <t>キリトリセン</t>
    </rPh>
    <phoneticPr fontId="2"/>
  </si>
  <si>
    <t>　　　　イベント精算後の精算金として上記金額を領収しました。</t>
    <rPh sb="8" eb="10">
      <t>セイサン</t>
    </rPh>
    <rPh sb="10" eb="11">
      <t>ゴ</t>
    </rPh>
    <rPh sb="12" eb="14">
      <t>セイサン</t>
    </rPh>
    <rPh sb="14" eb="15">
      <t>キン</t>
    </rPh>
    <rPh sb="18" eb="20">
      <t>ジョウキ</t>
    </rPh>
    <rPh sb="20" eb="22">
      <t>キンガク</t>
    </rPh>
    <rPh sb="23" eb="25">
      <t>リョウシュウ</t>
    </rPh>
    <phoneticPr fontId="2"/>
  </si>
  <si>
    <t>仮払精算額</t>
    <rPh sb="2" eb="4">
      <t>セイサン</t>
    </rPh>
    <phoneticPr fontId="2"/>
  </si>
  <si>
    <t>会計部長殿</t>
    <rPh sb="0" eb="2">
      <t>カイケイ</t>
    </rPh>
    <rPh sb="2" eb="4">
      <t>ブチョウ</t>
    </rPh>
    <rPh sb="4" eb="5">
      <t>ドノ</t>
    </rPh>
    <phoneticPr fontId="2"/>
  </si>
  <si>
    <t>細　目</t>
    <rPh sb="0" eb="1">
      <t>ホソ</t>
    </rPh>
    <rPh sb="2" eb="3">
      <t>メ</t>
    </rPh>
    <phoneticPr fontId="2"/>
  </si>
  <si>
    <t>名前</t>
    <rPh sb="0" eb="2">
      <t>ナマエ</t>
    </rPh>
    <phoneticPr fontId="2"/>
  </si>
  <si>
    <t>手書きの場合、精算額の結果により</t>
    <rPh sb="7" eb="10">
      <t>セイサンガク</t>
    </rPh>
    <rPh sb="11" eb="13">
      <t>ケッカ</t>
    </rPh>
    <phoneticPr fontId="2"/>
  </si>
  <si>
    <t>衛生部</t>
    <phoneticPr fontId="2"/>
  </si>
  <si>
    <t>保安防災部</t>
    <phoneticPr fontId="2"/>
  </si>
  <si>
    <t>女性部</t>
    <phoneticPr fontId="2"/>
  </si>
  <si>
    <t>町内会本部</t>
    <phoneticPr fontId="2"/>
  </si>
  <si>
    <t>町内会三役</t>
    <phoneticPr fontId="2"/>
  </si>
  <si>
    <t>実行委員会</t>
    <phoneticPr fontId="2"/>
  </si>
  <si>
    <t>女性部活動費精算書</t>
    <rPh sb="0" eb="2">
      <t>ジョセイ</t>
    </rPh>
    <rPh sb="2" eb="3">
      <t>ブ</t>
    </rPh>
    <rPh sb="3" eb="5">
      <t>カツドウ</t>
    </rPh>
    <rPh sb="5" eb="6">
      <t>ヒ</t>
    </rPh>
    <rPh sb="6" eb="8">
      <t>セイサン</t>
    </rPh>
    <rPh sb="8" eb="9">
      <t>ショ</t>
    </rPh>
    <phoneticPr fontId="2"/>
  </si>
  <si>
    <t>女性部</t>
  </si>
  <si>
    <t>女性部細目</t>
    <rPh sb="0" eb="2">
      <t>ジョセイ</t>
    </rPh>
    <rPh sb="2" eb="3">
      <t>ブ</t>
    </rPh>
    <rPh sb="3" eb="5">
      <t>サイモク</t>
    </rPh>
    <phoneticPr fontId="2"/>
  </si>
  <si>
    <t>体験教室</t>
    <rPh sb="0" eb="2">
      <t>タイケン</t>
    </rPh>
    <rPh sb="2" eb="4">
      <t>キョウシツ</t>
    </rPh>
    <phoneticPr fontId="2"/>
  </si>
  <si>
    <t>健康教室</t>
    <rPh sb="0" eb="2">
      <t>ケンコウ</t>
    </rPh>
    <rPh sb="2" eb="4">
      <t>キョウシツ</t>
    </rPh>
    <phoneticPr fontId="2"/>
  </si>
  <si>
    <t>市女性大会</t>
    <rPh sb="0" eb="1">
      <t>シ</t>
    </rPh>
    <rPh sb="1" eb="3">
      <t>ジョセイ</t>
    </rPh>
    <rPh sb="3" eb="5">
      <t>タイカイ</t>
    </rPh>
    <phoneticPr fontId="2"/>
  </si>
  <si>
    <t>その他</t>
    <rPh sb="2" eb="3">
      <t>タ</t>
    </rPh>
    <phoneticPr fontId="2"/>
  </si>
  <si>
    <t>開催イベント</t>
    <rPh sb="0" eb="2">
      <t>カイサイ</t>
    </rPh>
    <phoneticPr fontId="2"/>
  </si>
  <si>
    <t>イベント詳細</t>
    <rPh sb="4" eb="6">
      <t>ショウサイ</t>
    </rPh>
    <phoneticPr fontId="2"/>
  </si>
  <si>
    <t>参加人数</t>
    <rPh sb="0" eb="2">
      <t>サンカ</t>
    </rPh>
    <rPh sb="2" eb="4">
      <t>ニンズウ</t>
    </rPh>
    <phoneticPr fontId="2"/>
  </si>
  <si>
    <t>摘要</t>
    <rPh sb="0" eb="2">
      <t>テキヨウ</t>
    </rPh>
    <phoneticPr fontId="2"/>
  </si>
  <si>
    <t>部　門</t>
    <phoneticPr fontId="2"/>
  </si>
  <si>
    <t>№</t>
    <phoneticPr fontId="2"/>
  </si>
  <si>
    <t>　『請求』または『戻入』と記入して下さい</t>
    <phoneticPr fontId="2"/>
  </si>
  <si>
    <t>仮払精算額</t>
    <phoneticPr fontId="2"/>
  </si>
  <si>
    <t>雑収入</t>
    <phoneticPr fontId="2"/>
  </si>
  <si>
    <t>女性部活動費</t>
    <rPh sb="0" eb="2">
      <t>ジョセイ</t>
    </rPh>
    <rPh sb="2" eb="3">
      <t>ブ</t>
    </rPh>
    <rPh sb="3" eb="5">
      <t>カツドウ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</si>
</sst>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 "/>
    <numFmt numFmtId="177" formatCode="#,##0;\-#,##0;&quot;-&quot;"/>
    <numFmt numFmtId="178" formatCode="&quot;$&quot;#,##0.0_);\(&quot;$&quot;#,##0.0\)"/>
    <numFmt numFmtId="179" formatCode="&quot;$&quot;#,##0_);[Red]\(&quot;$&quot;#,##0\)"/>
    <numFmt numFmtId="180" formatCode="&quot;$&quot;#,##0.00_);[Red]\(&quot;$&quot;#,##0.00\)"/>
    <numFmt numFmtId="181" formatCode="&quot;$&quot;#,##0_);\(&quot;$&quot;#,##0\)"/>
    <numFmt numFmtId="182" formatCode="0_ "/>
    <numFmt numFmtId="183" formatCode="0_ ;[Red]\-0\ "/>
    <numFmt numFmtId="184" formatCode="0_ ;[Red]&quot;¥&quot;\!\-0&quot;¥&quot;\!\ "/>
    <numFmt numFmtId="185" formatCode="#,##0_ ;[Red]&quot;¥&quot;\!\-#,##0&quot;¥&quot;\!\ "/>
    <numFmt numFmtId="186" formatCode="hh:mm\ \T\K"/>
    <numFmt numFmtId="187" formatCode="0_);[Red]\(0\)"/>
    <numFmt numFmtId="188" formatCode="#,##0_);[Red]\(#,##0\)"/>
    <numFmt numFmtId="189" formatCode="m/d;@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sz val="9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8"/>
      <color indexed="16"/>
      <name val="Century Schoolbook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7"/>
      <name val="ＭＳ Ｐ明朝"/>
      <family val="1"/>
      <charset val="128"/>
    </font>
    <font>
      <sz val="17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8"/>
      <color theme="1" tint="4.9989318521683403E-2"/>
      <name val="ＭＳ Ｐ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96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1" applyNumberFormat="0" applyFont="0" applyAlignment="0" applyProtection="0"/>
    <xf numFmtId="0" fontId="3" fillId="16" borderId="2" applyNumberFormat="0" applyFont="0" applyAlignment="0" applyProtection="0"/>
    <xf numFmtId="0" fontId="3" fillId="16" borderId="3" applyNumberFormat="0" applyFont="0" applyAlignment="0" applyProtection="0"/>
    <xf numFmtId="0" fontId="3" fillId="16" borderId="4" applyNumberFormat="0" applyFont="0" applyAlignment="0" applyProtection="0"/>
    <xf numFmtId="0" fontId="3" fillId="0" borderId="5" applyNumberFormat="0" applyFont="0" applyAlignment="0" applyProtection="0"/>
    <xf numFmtId="181" fontId="4" fillId="0" borderId="6" applyAlignment="0" applyProtection="0"/>
    <xf numFmtId="177" fontId="5" fillId="0" borderId="0" applyFill="0" applyBorder="0" applyAlignment="0"/>
    <xf numFmtId="0" fontId="18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9" fillId="0" borderId="0">
      <alignment horizontal="left"/>
    </xf>
    <xf numFmtId="38" fontId="7" fillId="16" borderId="0" applyNumberFormat="0" applyBorder="0" applyAlignment="0" applyProtection="0"/>
    <xf numFmtId="0" fontId="2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17" borderId="1" applyNumberFormat="0" applyBorder="0" applyAlignment="0" applyProtection="0"/>
    <xf numFmtId="1" fontId="13" fillId="0" borderId="0" applyProtection="0">
      <protection locked="0"/>
    </xf>
    <xf numFmtId="0" fontId="21" fillId="0" borderId="8"/>
    <xf numFmtId="178" fontId="9" fillId="0" borderId="0"/>
    <xf numFmtId="0" fontId="10" fillId="0" borderId="0"/>
    <xf numFmtId="10" fontId="10" fillId="0" borderId="0" applyFont="0" applyFill="0" applyBorder="0" applyAlignment="0" applyProtection="0"/>
    <xf numFmtId="4" fontId="19" fillId="0" borderId="0">
      <alignment horizontal="right"/>
    </xf>
    <xf numFmtId="0" fontId="6" fillId="0" borderId="0" applyNumberFormat="0" applyFont="0" applyFill="0" applyBorder="0" applyAlignment="0" applyProtection="0">
      <alignment horizontal="left"/>
    </xf>
    <xf numFmtId="0" fontId="4" fillId="0" borderId="8">
      <alignment horizontal="center"/>
    </xf>
    <xf numFmtId="4" fontId="22" fillId="0" borderId="0">
      <alignment horizontal="right"/>
    </xf>
    <xf numFmtId="0" fontId="11" fillId="0" borderId="0">
      <alignment horizontal="left"/>
    </xf>
    <xf numFmtId="0" fontId="7" fillId="0" borderId="0" applyNumberFormat="0" applyFill="0" applyBorder="0" applyProtection="0">
      <alignment vertical="top" wrapText="1"/>
    </xf>
    <xf numFmtId="3" fontId="7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21" fillId="0" borderId="0"/>
    <xf numFmtId="0" fontId="24" fillId="0" borderId="0">
      <alignment horizontal="center"/>
    </xf>
    <xf numFmtId="0" fontId="12" fillId="0" borderId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185" fontId="16" fillId="0" borderId="0" applyBorder="0">
      <alignment horizontal="right"/>
    </xf>
    <xf numFmtId="0" fontId="13" fillId="0" borderId="0">
      <alignment vertical="center"/>
    </xf>
    <xf numFmtId="0" fontId="1" fillId="25" borderId="0" applyNumberFormat="0" applyFont="0" applyBorder="0" applyAlignment="0" applyProtection="0"/>
    <xf numFmtId="0" fontId="12" fillId="0" borderId="0">
      <alignment vertical="center"/>
    </xf>
    <xf numFmtId="0" fontId="33" fillId="26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6" borderId="17" applyNumberFormat="0" applyAlignment="0" applyProtection="0">
      <alignment vertical="center"/>
    </xf>
    <xf numFmtId="184" fontId="16" fillId="0" borderId="0" applyFill="0" applyBorder="0"/>
    <xf numFmtId="185" fontId="16" fillId="0" borderId="0" applyFill="0" applyBorder="0"/>
    <xf numFmtId="183" fontId="16" fillId="0" borderId="0" applyFill="0" applyBorder="0"/>
    <xf numFmtId="49" fontId="16" fillId="27" borderId="18">
      <alignment horizontal="center"/>
    </xf>
    <xf numFmtId="176" fontId="16" fillId="27" borderId="18">
      <alignment horizontal="right"/>
    </xf>
    <xf numFmtId="14" fontId="16" fillId="27" borderId="0" applyBorder="0">
      <alignment horizontal="center"/>
    </xf>
    <xf numFmtId="49" fontId="16" fillId="0" borderId="18"/>
    <xf numFmtId="0" fontId="40" fillId="0" borderId="0" applyNumberFormat="0" applyFill="0" applyBorder="0" applyAlignment="0" applyProtection="0">
      <alignment vertical="center"/>
    </xf>
    <xf numFmtId="0" fontId="14" fillId="0" borderId="0">
      <alignment horizontal="center" vertical="center"/>
    </xf>
    <xf numFmtId="14" fontId="16" fillId="0" borderId="19" applyBorder="0">
      <alignment horizontal="left"/>
    </xf>
    <xf numFmtId="0" fontId="41" fillId="7" borderId="12" applyNumberFormat="0" applyAlignment="0" applyProtection="0">
      <alignment vertical="center"/>
    </xf>
    <xf numFmtId="14" fontId="16" fillId="0" borderId="0" applyFill="0" applyBorder="0"/>
    <xf numFmtId="186" fontId="25" fillId="0" borderId="0"/>
    <xf numFmtId="49" fontId="16" fillId="0" borderId="0"/>
    <xf numFmtId="0" fontId="1" fillId="0" borderId="0" applyNumberFormat="0" applyFont="0" applyFill="0" applyBorder="0" applyAlignment="0" applyProtection="0"/>
    <xf numFmtId="0" fontId="15" fillId="0" borderId="0">
      <alignment vertical="center"/>
    </xf>
    <xf numFmtId="0" fontId="26" fillId="0" borderId="0"/>
    <xf numFmtId="0" fontId="42" fillId="4" borderId="0" applyNumberFormat="0" applyBorder="0" applyAlignment="0" applyProtection="0">
      <alignment vertical="center"/>
    </xf>
    <xf numFmtId="0" fontId="12" fillId="0" borderId="0"/>
  </cellStyleXfs>
  <cellXfs count="181">
    <xf numFmtId="0" fontId="0" fillId="0" borderId="0" xfId="0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4" fillId="0" borderId="0" xfId="0" applyFont="1" applyBorder="1">
      <alignment vertical="center"/>
    </xf>
    <xf numFmtId="0" fontId="47" fillId="0" borderId="0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47" fillId="0" borderId="0" xfId="0" applyFont="1" applyBorder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/>
      <protection locked="0"/>
    </xf>
    <xf numFmtId="3" fontId="47" fillId="0" borderId="0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189" fontId="47" fillId="0" borderId="29" xfId="0" applyNumberFormat="1" applyFont="1" applyBorder="1" applyAlignment="1" applyProtection="1">
      <alignment horizontal="center" vertical="center"/>
      <protection locked="0"/>
    </xf>
    <xf numFmtId="189" fontId="47" fillId="0" borderId="1" xfId="0" applyNumberFormat="1" applyFont="1" applyBorder="1" applyAlignment="1" applyProtection="1">
      <alignment horizontal="center" vertical="center"/>
      <protection locked="0"/>
    </xf>
    <xf numFmtId="189" fontId="47" fillId="0" borderId="21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>
      <alignment vertical="center"/>
    </xf>
    <xf numFmtId="14" fontId="47" fillId="0" borderId="35" xfId="0" applyNumberFormat="1" applyFont="1" applyBorder="1" applyAlignment="1">
      <alignment horizontal="center" vertical="center"/>
    </xf>
    <xf numFmtId="187" fontId="47" fillId="0" borderId="36" xfId="0" applyNumberFormat="1" applyFont="1" applyBorder="1" applyAlignment="1" applyProtection="1">
      <alignment horizontal="right" vertical="center"/>
      <protection locked="0"/>
    </xf>
    <xf numFmtId="14" fontId="47" fillId="0" borderId="36" xfId="0" applyNumberFormat="1" applyFont="1" applyBorder="1" applyAlignment="1">
      <alignment horizontal="center" vertical="center"/>
    </xf>
    <xf numFmtId="0" fontId="47" fillId="0" borderId="36" xfId="0" applyFont="1" applyBorder="1">
      <alignment vertical="center"/>
    </xf>
    <xf numFmtId="182" fontId="47" fillId="0" borderId="36" xfId="0" applyNumberFormat="1" applyFont="1" applyBorder="1" applyAlignment="1" applyProtection="1">
      <alignment horizontal="right" vertical="center"/>
      <protection locked="0"/>
    </xf>
    <xf numFmtId="0" fontId="47" fillId="0" borderId="37" xfId="0" applyFont="1" applyBorder="1">
      <alignment vertical="center"/>
    </xf>
    <xf numFmtId="0" fontId="47" fillId="28" borderId="0" xfId="0" applyFont="1" applyFill="1" applyBorder="1" applyAlignment="1">
      <alignment horizontal="center" vertical="center"/>
    </xf>
    <xf numFmtId="0" fontId="47" fillId="29" borderId="0" xfId="0" applyFont="1" applyFill="1" applyBorder="1" applyAlignment="1" applyProtection="1">
      <alignment horizontal="center" vertical="center"/>
      <protection locked="0"/>
    </xf>
    <xf numFmtId="0" fontId="45" fillId="0" borderId="53" xfId="0" applyFont="1" applyBorder="1">
      <alignment vertical="center"/>
    </xf>
    <xf numFmtId="0" fontId="44" fillId="0" borderId="54" xfId="0" applyFont="1" applyBorder="1" applyAlignment="1">
      <alignment vertical="center"/>
    </xf>
    <xf numFmtId="0" fontId="44" fillId="0" borderId="55" xfId="0" applyFont="1" applyBorder="1" applyAlignment="1">
      <alignment vertical="center"/>
    </xf>
    <xf numFmtId="0" fontId="44" fillId="0" borderId="57" xfId="0" applyFont="1" applyBorder="1">
      <alignment vertical="center"/>
    </xf>
    <xf numFmtId="0" fontId="44" fillId="0" borderId="56" xfId="0" applyFont="1" applyBorder="1">
      <alignment vertical="center"/>
    </xf>
    <xf numFmtId="0" fontId="45" fillId="0" borderId="58" xfId="0" applyFont="1" applyBorder="1">
      <alignment vertical="center"/>
    </xf>
    <xf numFmtId="0" fontId="44" fillId="0" borderId="59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14" fontId="47" fillId="0" borderId="0" xfId="0" applyNumberFormat="1" applyFont="1" applyBorder="1" applyAlignment="1">
      <alignment horizontal="center" vertical="center"/>
    </xf>
    <xf numFmtId="187" fontId="47" fillId="0" borderId="0" xfId="0" applyNumberFormat="1" applyFont="1" applyBorder="1" applyAlignment="1" applyProtection="1">
      <alignment horizontal="right" vertical="center"/>
      <protection locked="0"/>
    </xf>
    <xf numFmtId="182" fontId="47" fillId="0" borderId="0" xfId="0" applyNumberFormat="1" applyFont="1" applyBorder="1" applyAlignment="1" applyProtection="1">
      <alignment horizontal="right" vertical="center"/>
      <protection locked="0"/>
    </xf>
    <xf numFmtId="0" fontId="5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4" fillId="0" borderId="61" xfId="0" applyFont="1" applyBorder="1">
      <alignment vertical="center"/>
    </xf>
    <xf numFmtId="0" fontId="45" fillId="0" borderId="61" xfId="0" applyFont="1" applyBorder="1">
      <alignment vertical="center"/>
    </xf>
    <xf numFmtId="0" fontId="44" fillId="0" borderId="38" xfId="0" applyFont="1" applyBorder="1">
      <alignment vertical="center"/>
    </xf>
    <xf numFmtId="0" fontId="47" fillId="0" borderId="38" xfId="0" applyNumberFormat="1" applyFont="1" applyBorder="1" applyAlignment="1">
      <alignment horizontal="right" vertical="center"/>
    </xf>
    <xf numFmtId="0" fontId="47" fillId="0" borderId="38" xfId="0" applyFont="1" applyBorder="1">
      <alignment vertical="center"/>
    </xf>
    <xf numFmtId="0" fontId="45" fillId="0" borderId="0" xfId="0" applyFont="1" applyBorder="1">
      <alignment vertical="center"/>
    </xf>
    <xf numFmtId="187" fontId="47" fillId="0" borderId="36" xfId="0" applyNumberFormat="1" applyFont="1" applyBorder="1" applyAlignment="1" applyProtection="1">
      <alignment horizontal="center" vertical="center"/>
      <protection locked="0"/>
    </xf>
    <xf numFmtId="182" fontId="47" fillId="0" borderId="36" xfId="0" applyNumberFormat="1" applyFont="1" applyBorder="1" applyAlignment="1" applyProtection="1">
      <alignment horizontal="center" vertical="center"/>
      <protection locked="0"/>
    </xf>
    <xf numFmtId="3" fontId="55" fillId="3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54" fillId="0" borderId="38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38" xfId="0" applyFont="1" applyBorder="1" applyAlignment="1">
      <alignment horizontal="center" vertical="center"/>
    </xf>
    <xf numFmtId="14" fontId="44" fillId="0" borderId="38" xfId="0" applyNumberFormat="1" applyFont="1" applyBorder="1" applyAlignment="1">
      <alignment horizontal="center" vertical="center"/>
    </xf>
    <xf numFmtId="182" fontId="44" fillId="0" borderId="38" xfId="0" applyNumberFormat="1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6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center" vertical="center"/>
    </xf>
    <xf numFmtId="0" fontId="47" fillId="0" borderId="64" xfId="0" applyFont="1" applyBorder="1" applyAlignment="1" applyProtection="1">
      <alignment horizontal="center" vertical="center"/>
      <protection locked="0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182" fontId="44" fillId="0" borderId="64" xfId="0" applyNumberFormat="1" applyFont="1" applyBorder="1" applyAlignment="1">
      <alignment horizontal="center" vertical="center"/>
    </xf>
    <xf numFmtId="182" fontId="44" fillId="0" borderId="63" xfId="0" applyNumberFormat="1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7" fillId="0" borderId="38" xfId="0" applyFont="1" applyFill="1" applyBorder="1" applyAlignment="1" applyProtection="1">
      <alignment horizontal="center" vertical="center"/>
      <protection locked="0"/>
    </xf>
    <xf numFmtId="0" fontId="47" fillId="0" borderId="3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5" xfId="0" applyFont="1" applyFill="1" applyBorder="1" applyAlignment="1" applyProtection="1">
      <alignment horizontal="center" vertical="center"/>
    </xf>
    <xf numFmtId="0" fontId="47" fillId="0" borderId="36" xfId="0" applyFont="1" applyFill="1" applyBorder="1" applyAlignment="1" applyProtection="1">
      <alignment horizontal="center" vertical="center"/>
    </xf>
    <xf numFmtId="0" fontId="44" fillId="0" borderId="37" xfId="0" applyFont="1" applyFill="1" applyBorder="1" applyAlignment="1" applyProtection="1">
      <alignment horizontal="center" vertical="center"/>
    </xf>
    <xf numFmtId="0" fontId="54" fillId="0" borderId="0" xfId="0" applyFont="1" applyAlignment="1">
      <alignment vertical="center"/>
    </xf>
    <xf numFmtId="0" fontId="44" fillId="0" borderId="56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3" fontId="46" fillId="0" borderId="33" xfId="0" applyNumberFormat="1" applyFont="1" applyBorder="1" applyAlignment="1">
      <alignment horizontal="center" vertical="center"/>
    </xf>
    <xf numFmtId="3" fontId="44" fillId="0" borderId="34" xfId="0" applyNumberFormat="1" applyFont="1" applyBorder="1" applyAlignment="1">
      <alignment horizontal="center" vertical="center"/>
    </xf>
    <xf numFmtId="0" fontId="46" fillId="30" borderId="64" xfId="0" applyFont="1" applyFill="1" applyBorder="1" applyAlignment="1">
      <alignment horizontal="center" vertical="center"/>
    </xf>
    <xf numFmtId="0" fontId="46" fillId="30" borderId="65" xfId="0" applyFont="1" applyFill="1" applyBorder="1" applyAlignment="1">
      <alignment horizontal="center" vertical="center"/>
    </xf>
    <xf numFmtId="188" fontId="46" fillId="0" borderId="62" xfId="0" applyNumberFormat="1" applyFont="1" applyBorder="1" applyAlignment="1">
      <alignment horizontal="center" vertical="center"/>
    </xf>
    <xf numFmtId="188" fontId="44" fillId="0" borderId="36" xfId="0" applyNumberFormat="1" applyFont="1" applyBorder="1" applyAlignment="1">
      <alignment horizontal="center" vertical="center"/>
    </xf>
    <xf numFmtId="188" fontId="44" fillId="0" borderId="37" xfId="0" applyNumberFormat="1" applyFont="1" applyBorder="1" applyAlignment="1">
      <alignment horizontal="center" vertical="center"/>
    </xf>
    <xf numFmtId="0" fontId="47" fillId="0" borderId="1" xfId="0" applyFont="1" applyBorder="1" applyAlignment="1" applyProtection="1">
      <alignment horizontal="center" vertical="center"/>
      <protection locked="0"/>
    </xf>
    <xf numFmtId="3" fontId="47" fillId="0" borderId="1" xfId="0" applyNumberFormat="1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54" fillId="0" borderId="38" xfId="0" applyFont="1" applyBorder="1" applyAlignment="1">
      <alignment horizontal="center" vertical="center"/>
    </xf>
    <xf numFmtId="3" fontId="54" fillId="0" borderId="38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7" fillId="0" borderId="21" xfId="0" applyFont="1" applyBorder="1" applyAlignment="1" applyProtection="1">
      <alignment horizontal="center" vertical="center"/>
      <protection locked="0"/>
    </xf>
    <xf numFmtId="3" fontId="47" fillId="0" borderId="21" xfId="0" applyNumberFormat="1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vertical="center"/>
      <protection locked="0"/>
    </xf>
    <xf numFmtId="3" fontId="46" fillId="0" borderId="66" xfId="0" applyNumberFormat="1" applyFont="1" applyBorder="1" applyAlignment="1">
      <alignment horizontal="center" vertical="center"/>
    </xf>
    <xf numFmtId="3" fontId="46" fillId="0" borderId="63" xfId="0" applyNumberFormat="1" applyFont="1" applyBorder="1" applyAlignment="1">
      <alignment horizontal="center" vertical="center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188" fontId="53" fillId="0" borderId="25" xfId="0" applyNumberFormat="1" applyFont="1" applyBorder="1" applyAlignment="1">
      <alignment horizontal="center" vertical="center"/>
    </xf>
    <xf numFmtId="188" fontId="44" fillId="0" borderId="39" xfId="0" applyNumberFormat="1" applyFont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2" xfId="0" applyFont="1" applyBorder="1" applyAlignment="1">
      <alignment vertical="center"/>
    </xf>
    <xf numFmtId="0" fontId="46" fillId="0" borderId="63" xfId="0" applyFont="1" applyBorder="1" applyAlignment="1">
      <alignment vertical="center"/>
    </xf>
    <xf numFmtId="0" fontId="46" fillId="0" borderId="45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3" fontId="44" fillId="0" borderId="33" xfId="0" applyNumberFormat="1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3" fontId="44" fillId="0" borderId="49" xfId="0" applyNumberFormat="1" applyFont="1" applyBorder="1" applyAlignment="1">
      <alignment horizontal="center" vertical="center"/>
    </xf>
    <xf numFmtId="3" fontId="44" fillId="0" borderId="36" xfId="0" applyNumberFormat="1" applyFont="1" applyBorder="1" applyAlignment="1">
      <alignment horizontal="center" vertical="center"/>
    </xf>
    <xf numFmtId="3" fontId="44" fillId="0" borderId="37" xfId="0" applyNumberFormat="1" applyFont="1" applyBorder="1" applyAlignment="1">
      <alignment horizontal="center" vertical="center"/>
    </xf>
    <xf numFmtId="3" fontId="47" fillId="0" borderId="22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88" fontId="47" fillId="0" borderId="20" xfId="0" applyNumberFormat="1" applyFont="1" applyBorder="1" applyAlignment="1">
      <alignment horizontal="center" vertical="center"/>
    </xf>
    <xf numFmtId="188" fontId="44" fillId="0" borderId="20" xfId="0" applyNumberFormat="1" applyFont="1" applyBorder="1" applyAlignment="1">
      <alignment horizontal="center" vertical="center"/>
    </xf>
    <xf numFmtId="188" fontId="44" fillId="0" borderId="25" xfId="0" applyNumberFormat="1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center" vertical="center"/>
    </xf>
    <xf numFmtId="3" fontId="44" fillId="0" borderId="20" xfId="0" applyNumberFormat="1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center" vertical="center"/>
    </xf>
    <xf numFmtId="0" fontId="47" fillId="0" borderId="29" xfId="0" applyFont="1" applyBorder="1" applyAlignment="1" applyProtection="1">
      <alignment horizontal="center" vertical="center"/>
      <protection locked="0"/>
    </xf>
    <xf numFmtId="3" fontId="47" fillId="0" borderId="29" xfId="0" applyNumberFormat="1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 applyProtection="1">
      <alignment vertical="center"/>
      <protection locked="0"/>
    </xf>
    <xf numFmtId="0" fontId="47" fillId="0" borderId="51" xfId="0" applyFont="1" applyBorder="1" applyAlignment="1" applyProtection="1">
      <alignment vertical="center"/>
      <protection locked="0"/>
    </xf>
    <xf numFmtId="0" fontId="47" fillId="0" borderId="52" xfId="0" applyFont="1" applyBorder="1" applyAlignment="1" applyProtection="1">
      <alignment vertical="center"/>
      <protection locked="0"/>
    </xf>
    <xf numFmtId="0" fontId="47" fillId="0" borderId="41" xfId="0" applyFont="1" applyBorder="1" applyAlignment="1">
      <alignment horizontal="center" vertical="center"/>
    </xf>
    <xf numFmtId="3" fontId="47" fillId="0" borderId="41" xfId="0" applyNumberFormat="1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7" fillId="0" borderId="26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BAR１" xfId="19"/>
    <cellStyle name="BAR右" xfId="20"/>
    <cellStyle name="BAR左" xfId="21"/>
    <cellStyle name="BAR中" xfId="22"/>
    <cellStyle name="BAR無" xfId="23"/>
    <cellStyle name="Border" xfId="24"/>
    <cellStyle name="Calc Currency (0)" xfId="25"/>
    <cellStyle name="category" xfId="26"/>
    <cellStyle name="Comma [0]_laroux" xfId="27"/>
    <cellStyle name="Comma_laroux" xfId="28"/>
    <cellStyle name="Currency [0]_laroux" xfId="29"/>
    <cellStyle name="Currency_laroux" xfId="30"/>
    <cellStyle name="entry" xfId="31"/>
    <cellStyle name="Grey" xfId="32"/>
    <cellStyle name="HEADER" xfId="33"/>
    <cellStyle name="Header1" xfId="34"/>
    <cellStyle name="Header2" xfId="35"/>
    <cellStyle name="Input [yellow]" xfId="36"/>
    <cellStyle name="KWE標準" xfId="37"/>
    <cellStyle name="Model" xfId="38"/>
    <cellStyle name="Normal - Style1" xfId="39"/>
    <cellStyle name="Normal_#18-Internet" xfId="40"/>
    <cellStyle name="Percent [2]" xfId="41"/>
    <cellStyle name="price" xfId="42"/>
    <cellStyle name="PSChar" xfId="43"/>
    <cellStyle name="PSHeading" xfId="44"/>
    <cellStyle name="revised" xfId="45"/>
    <cellStyle name="section" xfId="46"/>
    <cellStyle name="Style 27" xfId="47"/>
    <cellStyle name="Style 34" xfId="48"/>
    <cellStyle name="Style 35" xfId="49"/>
    <cellStyle name="subhead" xfId="50"/>
    <cellStyle name="title" xfId="51"/>
    <cellStyle name="umeda" xfId="52"/>
    <cellStyle name="アクセント 1" xfId="53" builtinId="29" customBuiltin="1"/>
    <cellStyle name="アクセント 2" xfId="54" builtinId="33" customBuiltin="1"/>
    <cellStyle name="アクセント 3" xfId="55" builtinId="37" customBuiltin="1"/>
    <cellStyle name="アクセント 4" xfId="56" builtinId="41" customBuiltin="1"/>
    <cellStyle name="アクセント 5" xfId="57" builtinId="45" customBuiltin="1"/>
    <cellStyle name="アクセント 6" xfId="58" builtinId="49" customBuiltin="1"/>
    <cellStyle name="タイトル" xfId="59" builtinId="15" customBuiltin="1"/>
    <cellStyle name="チェック セル" xfId="60" builtinId="23" customBuiltin="1"/>
    <cellStyle name="どちらでもない" xfId="61" builtinId="28" customBuiltin="1"/>
    <cellStyle name="メモ" xfId="62" builtinId="10" customBuiltin="1"/>
    <cellStyle name="リンク セル" xfId="63" builtinId="24" customBuiltin="1"/>
    <cellStyle name="悪い" xfId="64" builtinId="27" customBuiltin="1"/>
    <cellStyle name="価格桁区切り" xfId="65"/>
    <cellStyle name="貨物標準" xfId="66"/>
    <cellStyle name="完了" xfId="67"/>
    <cellStyle name="型番" xfId="68"/>
    <cellStyle name="計算" xfId="69" builtinId="22" customBuiltin="1"/>
    <cellStyle name="警告文" xfId="70" builtinId="11" customBuiltin="1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集計" xfId="75" builtinId="25" customBuiltin="1"/>
    <cellStyle name="出力" xfId="76" builtinId="21" customBuiltin="1"/>
    <cellStyle name="数値" xfId="77"/>
    <cellStyle name="数値（桁区切り）" xfId="78"/>
    <cellStyle name="数値_(140784-1)次期R3" xfId="79"/>
    <cellStyle name="製品通知&quot;-&quot;" xfId="80"/>
    <cellStyle name="製品通知価格" xfId="81"/>
    <cellStyle name="製品通知日付" xfId="82"/>
    <cellStyle name="製品通知文字列" xfId="83"/>
    <cellStyle name="説明文" xfId="84" builtinId="53" customBuiltin="1"/>
    <cellStyle name="追加スタイル（梅田）" xfId="85"/>
    <cellStyle name="日付" xfId="86"/>
    <cellStyle name="入力" xfId="87" builtinId="20" customBuiltin="1"/>
    <cellStyle name="年月日" xfId="88"/>
    <cellStyle name="標準" xfId="0" builtinId="0"/>
    <cellStyle name="標準Ａ" xfId="89"/>
    <cellStyle name="文字列" xfId="90"/>
    <cellStyle name="変更なし" xfId="91"/>
    <cellStyle name="豊田[標準]" xfId="92"/>
    <cellStyle name="未定義" xfId="93"/>
    <cellStyle name="良い" xfId="94" builtinId="26" customBuiltin="1"/>
    <cellStyle name="樘準_購－表紙 (2)_1_型－PRINT_ＳＩ型番 (2)_構成明細  (原調込み） (2)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306458</xdr:colOff>
      <xdr:row>33</xdr:row>
      <xdr:rowOff>33130</xdr:rowOff>
    </xdr:from>
    <xdr:to>
      <xdr:col>18</xdr:col>
      <xdr:colOff>99391</xdr:colOff>
      <xdr:row>34</xdr:row>
      <xdr:rowOff>197540</xdr:rowOff>
    </xdr:to>
    <xdr:sp macro="" textlink="">
      <xdr:nvSpPr>
        <xdr:cNvPr id="6" name="大かっこ 5"/>
        <xdr:cNvSpPr/>
      </xdr:nvSpPr>
      <xdr:spPr>
        <a:xfrm>
          <a:off x="306458" y="6385891"/>
          <a:ext cx="5872368" cy="3631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24870</xdr:colOff>
      <xdr:row>6</xdr:row>
      <xdr:rowOff>13</xdr:rowOff>
    </xdr:from>
    <xdr:to>
      <xdr:col>19</xdr:col>
      <xdr:colOff>256783</xdr:colOff>
      <xdr:row>6</xdr:row>
      <xdr:rowOff>231926</xdr:rowOff>
    </xdr:to>
    <xdr:sp macro="" textlink="">
      <xdr:nvSpPr>
        <xdr:cNvPr id="9" name="円/楕円 8"/>
        <xdr:cNvSpPr/>
      </xdr:nvSpPr>
      <xdr:spPr>
        <a:xfrm>
          <a:off x="6535000" y="1200991"/>
          <a:ext cx="231913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33153</xdr:colOff>
      <xdr:row>56</xdr:row>
      <xdr:rowOff>33145</xdr:rowOff>
    </xdr:from>
    <xdr:to>
      <xdr:col>20</xdr:col>
      <xdr:colOff>265066</xdr:colOff>
      <xdr:row>56</xdr:row>
      <xdr:rowOff>265058</xdr:rowOff>
    </xdr:to>
    <xdr:sp macro="" textlink="">
      <xdr:nvSpPr>
        <xdr:cNvPr id="5" name="円/楕円 4"/>
        <xdr:cNvSpPr/>
      </xdr:nvSpPr>
      <xdr:spPr>
        <a:xfrm>
          <a:off x="6692370" y="9640971"/>
          <a:ext cx="231913" cy="231913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  <a:alpha val="18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63"/>
  <sheetViews>
    <sheetView tabSelected="1" zoomScale="115" zoomScaleNormal="115" workbookViewId="0">
      <selection activeCell="C5" sqref="C5"/>
    </sheetView>
  </sheetViews>
  <sheetFormatPr defaultColWidth="9" defaultRowHeight="13.5"/>
  <cols>
    <col min="1" max="1" width="4.125" style="2" customWidth="1"/>
    <col min="2" max="2" width="7" style="2" customWidth="1"/>
    <col min="3" max="3" width="6.25" style="2" customWidth="1"/>
    <col min="4" max="5" width="3.75" style="2" customWidth="1"/>
    <col min="6" max="7" width="3.625" style="2" customWidth="1"/>
    <col min="8" max="9" width="3.75" style="2" customWidth="1"/>
    <col min="10" max="10" width="3.625" style="2" customWidth="1"/>
    <col min="11" max="11" width="3.75" style="2" customWidth="1"/>
    <col min="12" max="12" width="3.625" style="2" customWidth="1"/>
    <col min="13" max="13" width="7.5" style="2" customWidth="1"/>
    <col min="14" max="14" width="6.25" style="2" customWidth="1"/>
    <col min="15" max="22" width="3.75" style="2" customWidth="1"/>
    <col min="23" max="16384" width="9" style="2"/>
  </cols>
  <sheetData>
    <row r="1" spans="1:23" s="1" customFormat="1" ht="24.75" customHeight="1">
      <c r="A1" s="8"/>
      <c r="B1" s="9"/>
      <c r="C1" s="9"/>
      <c r="D1" s="9"/>
      <c r="E1" s="9"/>
      <c r="F1" s="172" t="s">
        <v>65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0"/>
      <c r="R1" s="10"/>
      <c r="S1" s="10"/>
      <c r="T1" s="10"/>
      <c r="U1" s="173" t="s">
        <v>45</v>
      </c>
      <c r="V1" s="173"/>
    </row>
    <row r="2" spans="1:23" s="1" customFormat="1" ht="22.5" customHeight="1">
      <c r="A2" s="8"/>
      <c r="B2" s="95" t="s">
        <v>55</v>
      </c>
      <c r="C2" s="95"/>
      <c r="D2" s="95"/>
      <c r="E2" s="96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0"/>
      <c r="R2" s="10"/>
      <c r="S2" s="10"/>
      <c r="T2" s="10"/>
      <c r="U2" s="72"/>
      <c r="V2" s="72"/>
    </row>
    <row r="3" spans="1:23" s="1" customFormat="1" ht="15.75" customHeight="1">
      <c r="A3" s="8"/>
      <c r="B3" s="9"/>
      <c r="C3" s="9"/>
      <c r="D3" s="9"/>
      <c r="E3" s="9"/>
      <c r="F3" s="71"/>
      <c r="G3" s="71"/>
      <c r="H3" s="71"/>
      <c r="I3" s="71"/>
      <c r="J3" s="71"/>
      <c r="K3" s="18"/>
      <c r="L3" s="98" t="s">
        <v>23</v>
      </c>
      <c r="M3" s="99"/>
      <c r="N3" s="27" t="s">
        <v>0</v>
      </c>
      <c r="O3" s="54"/>
      <c r="P3" s="29" t="s">
        <v>1</v>
      </c>
      <c r="Q3" s="55"/>
      <c r="R3" s="30" t="s">
        <v>2</v>
      </c>
      <c r="S3" s="55"/>
      <c r="T3" s="32" t="s">
        <v>3</v>
      </c>
      <c r="U3" s="72"/>
      <c r="V3" s="72"/>
    </row>
    <row r="4" spans="1:23" s="1" customFormat="1" ht="5.25" customHeight="1">
      <c r="A4" s="8"/>
      <c r="B4" s="9"/>
      <c r="C4" s="9"/>
      <c r="D4" s="9"/>
      <c r="E4" s="9"/>
      <c r="F4" s="71"/>
      <c r="G4" s="71"/>
      <c r="H4" s="71"/>
      <c r="I4" s="71"/>
      <c r="J4" s="71"/>
      <c r="K4" s="18"/>
      <c r="L4" s="5"/>
      <c r="M4" s="43"/>
      <c r="N4" s="44"/>
      <c r="O4" s="43"/>
      <c r="P4" s="44"/>
      <c r="Q4" s="14"/>
      <c r="R4" s="45"/>
      <c r="S4" s="14"/>
      <c r="T4" s="10"/>
      <c r="U4" s="72"/>
      <c r="V4" s="72"/>
    </row>
    <row r="5" spans="1:23" s="1" customFormat="1" ht="15.75" customHeight="1">
      <c r="A5" s="8"/>
      <c r="B5" s="9"/>
      <c r="C5" s="9"/>
      <c r="D5" s="9"/>
      <c r="E5" s="9"/>
      <c r="F5" s="71"/>
      <c r="G5" s="71"/>
      <c r="H5" s="71"/>
      <c r="I5" s="71"/>
      <c r="J5" s="71"/>
      <c r="K5" s="64"/>
      <c r="L5" s="100" t="s">
        <v>76</v>
      </c>
      <c r="M5" s="101"/>
      <c r="N5" s="102" t="s">
        <v>66</v>
      </c>
      <c r="O5" s="103"/>
      <c r="P5" s="104"/>
      <c r="Q5" s="65"/>
      <c r="R5" s="65"/>
      <c r="S5" s="65"/>
      <c r="T5" s="10"/>
      <c r="U5" s="72"/>
      <c r="V5" s="72"/>
    </row>
    <row r="6" spans="1:23" s="1" customFormat="1" ht="5.25" customHeight="1">
      <c r="A6" s="8"/>
      <c r="B6" s="9"/>
      <c r="C6" s="9"/>
      <c r="D6" s="9"/>
      <c r="E6" s="9"/>
      <c r="F6" s="71"/>
      <c r="G6" s="71"/>
      <c r="H6" s="71"/>
      <c r="I6" s="71"/>
      <c r="J6" s="71"/>
      <c r="K6" s="64"/>
      <c r="L6" s="64"/>
      <c r="M6" s="64"/>
      <c r="N6" s="64"/>
      <c r="O6" s="65"/>
      <c r="P6" s="65"/>
      <c r="Q6" s="65"/>
      <c r="R6" s="65"/>
      <c r="S6" s="65"/>
      <c r="T6" s="10"/>
      <c r="U6" s="72"/>
      <c r="V6" s="72"/>
    </row>
    <row r="7" spans="1:23" s="1" customFormat="1" ht="18.75" customHeight="1">
      <c r="A7" s="8"/>
      <c r="B7" s="9"/>
      <c r="C7" s="9"/>
      <c r="D7" s="9"/>
      <c r="E7" s="9"/>
      <c r="F7" s="71"/>
      <c r="G7" s="71"/>
      <c r="H7" s="71"/>
      <c r="I7" s="71"/>
      <c r="J7" s="5"/>
      <c r="K7" s="69"/>
      <c r="L7" s="69"/>
      <c r="M7" s="70" t="s">
        <v>48</v>
      </c>
      <c r="N7" s="97"/>
      <c r="O7" s="97"/>
      <c r="P7" s="97"/>
      <c r="Q7" s="97"/>
      <c r="R7" s="97"/>
      <c r="S7" s="97"/>
      <c r="T7" s="68" t="s">
        <v>32</v>
      </c>
      <c r="U7" s="72"/>
      <c r="V7" s="72"/>
    </row>
    <row r="8" spans="1:23" s="1" customFormat="1" ht="5.25" customHeight="1">
      <c r="A8" s="8"/>
      <c r="B8" s="9"/>
      <c r="C8" s="9"/>
      <c r="D8" s="9"/>
      <c r="E8" s="9"/>
      <c r="F8" s="71"/>
      <c r="G8" s="71"/>
      <c r="H8" s="71"/>
      <c r="I8" s="71"/>
      <c r="J8" s="5"/>
      <c r="K8" s="5"/>
      <c r="L8" s="5"/>
      <c r="M8" s="5"/>
      <c r="N8" s="5"/>
      <c r="O8" s="25"/>
      <c r="P8" s="25"/>
      <c r="Q8" s="25"/>
      <c r="R8" s="25"/>
      <c r="S8" s="25"/>
      <c r="T8" s="47"/>
      <c r="U8" s="72"/>
      <c r="V8" s="72"/>
    </row>
    <row r="9" spans="1:23" s="1" customFormat="1" ht="18.75" customHeight="1">
      <c r="A9" s="8"/>
      <c r="B9" s="105" t="s">
        <v>47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72"/>
    </row>
    <row r="10" spans="1:23" ht="9" customHeight="1"/>
    <row r="11" spans="1:23" ht="19.5" customHeight="1">
      <c r="B11" s="98" t="s">
        <v>72</v>
      </c>
      <c r="C11" s="177"/>
      <c r="D11" s="178"/>
      <c r="E11" s="85"/>
      <c r="F11" s="174"/>
      <c r="G11" s="174"/>
      <c r="H11" s="174"/>
      <c r="I11" s="81"/>
      <c r="J11" s="175" t="s">
        <v>73</v>
      </c>
      <c r="K11" s="174"/>
      <c r="L11" s="176"/>
      <c r="M11" s="85"/>
      <c r="N11" s="86"/>
      <c r="O11" s="86"/>
      <c r="P11" s="87"/>
      <c r="Q11" s="18"/>
      <c r="R11" s="88" t="s">
        <v>74</v>
      </c>
      <c r="S11" s="86"/>
      <c r="T11" s="87"/>
      <c r="U11" s="89"/>
      <c r="V11" s="90"/>
      <c r="W11" s="46"/>
    </row>
    <row r="12" spans="1:23" ht="5.2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3" s="3" customFormat="1" ht="18.75" customHeight="1">
      <c r="B13" s="73" t="s">
        <v>22</v>
      </c>
      <c r="C13" s="27" t="s">
        <v>0</v>
      </c>
      <c r="D13" s="28"/>
      <c r="E13" s="29" t="s">
        <v>1</v>
      </c>
      <c r="F13" s="28"/>
      <c r="G13" s="30" t="s">
        <v>2</v>
      </c>
      <c r="H13" s="31"/>
      <c r="I13" s="32" t="s">
        <v>3</v>
      </c>
      <c r="J13" s="14"/>
      <c r="K13" s="14"/>
      <c r="L13" s="26"/>
      <c r="M13" s="18"/>
      <c r="N13" s="43"/>
      <c r="O13" s="44"/>
      <c r="P13" s="43"/>
      <c r="Q13" s="44"/>
      <c r="R13" s="14"/>
      <c r="S13" s="45"/>
      <c r="T13" s="14"/>
    </row>
    <row r="14" spans="1:23" s="3" customFormat="1" ht="5.25" customHeight="1">
      <c r="B14" s="33"/>
      <c r="C14" s="33"/>
      <c r="D14" s="33"/>
      <c r="E14" s="33"/>
      <c r="F14" s="34"/>
      <c r="G14" s="34"/>
      <c r="H14" s="34"/>
      <c r="I14" s="34"/>
      <c r="J14" s="34"/>
      <c r="K14" s="26"/>
      <c r="L14" s="26"/>
      <c r="M14" s="18"/>
      <c r="N14" s="19"/>
      <c r="O14" s="26"/>
      <c r="P14" s="26"/>
      <c r="Q14" s="26"/>
      <c r="R14" s="26"/>
      <c r="S14" s="26"/>
      <c r="T14" s="26"/>
    </row>
    <row r="15" spans="1:23" s="3" customFormat="1" ht="18.75" customHeight="1">
      <c r="B15" s="167" t="s">
        <v>54</v>
      </c>
      <c r="C15" s="167"/>
      <c r="D15" s="168"/>
      <c r="E15" s="168"/>
      <c r="F15" s="168"/>
      <c r="G15" s="168"/>
      <c r="H15" s="168"/>
      <c r="I15" s="168"/>
      <c r="J15" s="26"/>
      <c r="K15" s="18"/>
      <c r="L15" s="98" t="s">
        <v>38</v>
      </c>
      <c r="M15" s="99"/>
      <c r="N15" s="74" t="s">
        <v>39</v>
      </c>
      <c r="O15" s="74"/>
      <c r="P15" s="74" t="s">
        <v>40</v>
      </c>
      <c r="Q15" s="74"/>
      <c r="R15" s="74" t="s">
        <v>41</v>
      </c>
      <c r="S15" s="74"/>
      <c r="T15" s="75" t="s">
        <v>42</v>
      </c>
    </row>
    <row r="16" spans="1:23" s="3" customFormat="1" ht="8.25" customHeight="1" thickBot="1"/>
    <row r="17" spans="2:22" s="3" customFormat="1" ht="22.5" customHeight="1" thickBot="1">
      <c r="B17" s="13" t="s">
        <v>77</v>
      </c>
      <c r="C17" s="76" t="s">
        <v>24</v>
      </c>
      <c r="D17" s="179" t="s">
        <v>25</v>
      </c>
      <c r="E17" s="180"/>
      <c r="F17" s="155" t="s">
        <v>27</v>
      </c>
      <c r="G17" s="155"/>
      <c r="H17" s="155"/>
      <c r="I17" s="155"/>
      <c r="J17" s="160" t="s">
        <v>28</v>
      </c>
      <c r="K17" s="160"/>
      <c r="L17" s="160"/>
      <c r="M17" s="160"/>
      <c r="N17" s="155" t="s">
        <v>26</v>
      </c>
      <c r="O17" s="155"/>
      <c r="P17" s="155"/>
      <c r="Q17" s="155"/>
      <c r="R17" s="155"/>
      <c r="S17" s="155"/>
      <c r="T17" s="155"/>
      <c r="U17" s="169" t="s">
        <v>35</v>
      </c>
      <c r="V17" s="170"/>
    </row>
    <row r="18" spans="2:22" s="3" customFormat="1" ht="17.25" customHeight="1">
      <c r="B18" s="15">
        <v>1</v>
      </c>
      <c r="C18" s="22"/>
      <c r="D18" s="162"/>
      <c r="E18" s="162"/>
      <c r="F18" s="162"/>
      <c r="G18" s="162"/>
      <c r="H18" s="162"/>
      <c r="I18" s="162"/>
      <c r="J18" s="163"/>
      <c r="K18" s="163"/>
      <c r="L18" s="163"/>
      <c r="M18" s="163"/>
      <c r="N18" s="164"/>
      <c r="O18" s="165"/>
      <c r="P18" s="165"/>
      <c r="Q18" s="165"/>
      <c r="R18" s="165"/>
      <c r="S18" s="165"/>
      <c r="T18" s="166"/>
      <c r="U18" s="162"/>
      <c r="V18" s="171"/>
    </row>
    <row r="19" spans="2:22" s="3" customFormat="1" ht="17.25" customHeight="1">
      <c r="B19" s="16">
        <v>2</v>
      </c>
      <c r="C19" s="23"/>
      <c r="D19" s="117"/>
      <c r="E19" s="117"/>
      <c r="F19" s="117"/>
      <c r="G19" s="117"/>
      <c r="H19" s="117"/>
      <c r="I19" s="117"/>
      <c r="J19" s="118"/>
      <c r="K19" s="118"/>
      <c r="L19" s="118"/>
      <c r="M19" s="118"/>
      <c r="N19" s="119"/>
      <c r="O19" s="119"/>
      <c r="P19" s="119"/>
      <c r="Q19" s="119"/>
      <c r="R19" s="119"/>
      <c r="S19" s="119"/>
      <c r="T19" s="119"/>
      <c r="U19" s="117"/>
      <c r="V19" s="120"/>
    </row>
    <row r="20" spans="2:22" ht="17.25" customHeight="1">
      <c r="B20" s="16">
        <v>3</v>
      </c>
      <c r="C20" s="23"/>
      <c r="D20" s="117"/>
      <c r="E20" s="117"/>
      <c r="F20" s="117"/>
      <c r="G20" s="117"/>
      <c r="H20" s="117"/>
      <c r="I20" s="117"/>
      <c r="J20" s="118"/>
      <c r="K20" s="118"/>
      <c r="L20" s="118"/>
      <c r="M20" s="118"/>
      <c r="N20" s="119"/>
      <c r="O20" s="119"/>
      <c r="P20" s="119"/>
      <c r="Q20" s="119"/>
      <c r="R20" s="119"/>
      <c r="S20" s="119"/>
      <c r="T20" s="119"/>
      <c r="U20" s="117"/>
      <c r="V20" s="120"/>
    </row>
    <row r="21" spans="2:22" ht="17.25" customHeight="1">
      <c r="B21" s="16">
        <v>4</v>
      </c>
      <c r="C21" s="23"/>
      <c r="D21" s="117"/>
      <c r="E21" s="117"/>
      <c r="F21" s="117"/>
      <c r="G21" s="117"/>
      <c r="H21" s="117"/>
      <c r="I21" s="117"/>
      <c r="J21" s="118"/>
      <c r="K21" s="118"/>
      <c r="L21" s="118"/>
      <c r="M21" s="118"/>
      <c r="N21" s="119"/>
      <c r="O21" s="119"/>
      <c r="P21" s="119"/>
      <c r="Q21" s="119"/>
      <c r="R21" s="119"/>
      <c r="S21" s="119"/>
      <c r="T21" s="119"/>
      <c r="U21" s="117"/>
      <c r="V21" s="120"/>
    </row>
    <row r="22" spans="2:22" ht="17.25" customHeight="1">
      <c r="B22" s="16">
        <v>5</v>
      </c>
      <c r="C22" s="23"/>
      <c r="D22" s="117"/>
      <c r="E22" s="117"/>
      <c r="F22" s="117"/>
      <c r="G22" s="117"/>
      <c r="H22" s="117"/>
      <c r="I22" s="117"/>
      <c r="J22" s="118"/>
      <c r="K22" s="118"/>
      <c r="L22" s="118"/>
      <c r="M22" s="118"/>
      <c r="N22" s="119"/>
      <c r="O22" s="119"/>
      <c r="P22" s="119"/>
      <c r="Q22" s="119"/>
      <c r="R22" s="119"/>
      <c r="S22" s="119"/>
      <c r="T22" s="119"/>
      <c r="U22" s="117"/>
      <c r="V22" s="120"/>
    </row>
    <row r="23" spans="2:22" ht="17.25" customHeight="1">
      <c r="B23" s="16">
        <v>6</v>
      </c>
      <c r="C23" s="23"/>
      <c r="D23" s="117"/>
      <c r="E23" s="117"/>
      <c r="F23" s="117"/>
      <c r="G23" s="117"/>
      <c r="H23" s="117"/>
      <c r="I23" s="117"/>
      <c r="J23" s="118"/>
      <c r="K23" s="118"/>
      <c r="L23" s="118"/>
      <c r="M23" s="118"/>
      <c r="N23" s="119"/>
      <c r="O23" s="119"/>
      <c r="P23" s="119"/>
      <c r="Q23" s="119"/>
      <c r="R23" s="119"/>
      <c r="S23" s="119"/>
      <c r="T23" s="119"/>
      <c r="U23" s="117"/>
      <c r="V23" s="120"/>
    </row>
    <row r="24" spans="2:22" ht="17.25" customHeight="1">
      <c r="B24" s="16">
        <v>7</v>
      </c>
      <c r="C24" s="23"/>
      <c r="D24" s="117"/>
      <c r="E24" s="117"/>
      <c r="F24" s="117"/>
      <c r="G24" s="117"/>
      <c r="H24" s="117"/>
      <c r="I24" s="117"/>
      <c r="J24" s="118"/>
      <c r="K24" s="118"/>
      <c r="L24" s="118"/>
      <c r="M24" s="118"/>
      <c r="N24" s="119"/>
      <c r="O24" s="119"/>
      <c r="P24" s="119"/>
      <c r="Q24" s="119"/>
      <c r="R24" s="119"/>
      <c r="S24" s="119"/>
      <c r="T24" s="119"/>
      <c r="U24" s="117"/>
      <c r="V24" s="120"/>
    </row>
    <row r="25" spans="2:22" ht="17.25" customHeight="1">
      <c r="B25" s="16">
        <v>8</v>
      </c>
      <c r="C25" s="23"/>
      <c r="D25" s="117"/>
      <c r="E25" s="117"/>
      <c r="F25" s="117"/>
      <c r="G25" s="117"/>
      <c r="H25" s="117"/>
      <c r="I25" s="117"/>
      <c r="J25" s="118"/>
      <c r="K25" s="118"/>
      <c r="L25" s="118"/>
      <c r="M25" s="118"/>
      <c r="N25" s="119"/>
      <c r="O25" s="119"/>
      <c r="P25" s="119"/>
      <c r="Q25" s="119"/>
      <c r="R25" s="119"/>
      <c r="S25" s="119"/>
      <c r="T25" s="119"/>
      <c r="U25" s="117"/>
      <c r="V25" s="120"/>
    </row>
    <row r="26" spans="2:22" ht="17.25" customHeight="1">
      <c r="B26" s="16">
        <v>9</v>
      </c>
      <c r="C26" s="23"/>
      <c r="D26" s="117"/>
      <c r="E26" s="117"/>
      <c r="F26" s="117"/>
      <c r="G26" s="117"/>
      <c r="H26" s="117"/>
      <c r="I26" s="117"/>
      <c r="J26" s="118"/>
      <c r="K26" s="118"/>
      <c r="L26" s="118"/>
      <c r="M26" s="118"/>
      <c r="N26" s="119"/>
      <c r="O26" s="119"/>
      <c r="P26" s="119"/>
      <c r="Q26" s="119"/>
      <c r="R26" s="119"/>
      <c r="S26" s="119"/>
      <c r="T26" s="119"/>
      <c r="U26" s="117"/>
      <c r="V26" s="120"/>
    </row>
    <row r="27" spans="2:22" ht="17.25" customHeight="1">
      <c r="B27" s="16">
        <v>10</v>
      </c>
      <c r="C27" s="23"/>
      <c r="D27" s="117"/>
      <c r="E27" s="117"/>
      <c r="F27" s="117"/>
      <c r="G27" s="117"/>
      <c r="H27" s="117"/>
      <c r="I27" s="117"/>
      <c r="J27" s="118"/>
      <c r="K27" s="118"/>
      <c r="L27" s="118"/>
      <c r="M27" s="118"/>
      <c r="N27" s="119"/>
      <c r="O27" s="119"/>
      <c r="P27" s="119"/>
      <c r="Q27" s="119"/>
      <c r="R27" s="119"/>
      <c r="S27" s="119"/>
      <c r="T27" s="119"/>
      <c r="U27" s="117"/>
      <c r="V27" s="120"/>
    </row>
    <row r="28" spans="2:22" ht="17.25" customHeight="1">
      <c r="B28" s="16">
        <v>11</v>
      </c>
      <c r="C28" s="23"/>
      <c r="D28" s="117"/>
      <c r="E28" s="117"/>
      <c r="F28" s="117"/>
      <c r="G28" s="117"/>
      <c r="H28" s="117"/>
      <c r="I28" s="117"/>
      <c r="J28" s="118"/>
      <c r="K28" s="118"/>
      <c r="L28" s="118"/>
      <c r="M28" s="118"/>
      <c r="N28" s="119"/>
      <c r="O28" s="119"/>
      <c r="P28" s="119"/>
      <c r="Q28" s="119"/>
      <c r="R28" s="119"/>
      <c r="S28" s="119"/>
      <c r="T28" s="119"/>
      <c r="U28" s="117"/>
      <c r="V28" s="120"/>
    </row>
    <row r="29" spans="2:22" ht="17.25" customHeight="1">
      <c r="B29" s="16">
        <v>12</v>
      </c>
      <c r="C29" s="23"/>
      <c r="D29" s="117"/>
      <c r="E29" s="117"/>
      <c r="F29" s="117"/>
      <c r="G29" s="117"/>
      <c r="H29" s="117"/>
      <c r="I29" s="117"/>
      <c r="J29" s="118"/>
      <c r="K29" s="118"/>
      <c r="L29" s="118"/>
      <c r="M29" s="118"/>
      <c r="N29" s="119"/>
      <c r="O29" s="119"/>
      <c r="P29" s="119"/>
      <c r="Q29" s="119"/>
      <c r="R29" s="119"/>
      <c r="S29" s="119"/>
      <c r="T29" s="119"/>
      <c r="U29" s="117"/>
      <c r="V29" s="120"/>
    </row>
    <row r="30" spans="2:22" ht="17.25" customHeight="1">
      <c r="B30" s="16">
        <v>13</v>
      </c>
      <c r="C30" s="23"/>
      <c r="D30" s="117"/>
      <c r="E30" s="117"/>
      <c r="F30" s="117"/>
      <c r="G30" s="117"/>
      <c r="H30" s="117"/>
      <c r="I30" s="117"/>
      <c r="J30" s="118"/>
      <c r="K30" s="118"/>
      <c r="L30" s="118"/>
      <c r="M30" s="118"/>
      <c r="N30" s="119"/>
      <c r="O30" s="119"/>
      <c r="P30" s="119"/>
      <c r="Q30" s="119"/>
      <c r="R30" s="119"/>
      <c r="S30" s="119"/>
      <c r="T30" s="119"/>
      <c r="U30" s="117"/>
      <c r="V30" s="120"/>
    </row>
    <row r="31" spans="2:22" ht="17.25" customHeight="1">
      <c r="B31" s="16">
        <v>14</v>
      </c>
      <c r="C31" s="23"/>
      <c r="D31" s="117"/>
      <c r="E31" s="117"/>
      <c r="F31" s="117"/>
      <c r="G31" s="117"/>
      <c r="H31" s="117"/>
      <c r="I31" s="117"/>
      <c r="J31" s="118"/>
      <c r="K31" s="118"/>
      <c r="L31" s="118"/>
      <c r="M31" s="118"/>
      <c r="N31" s="119"/>
      <c r="O31" s="119"/>
      <c r="P31" s="119"/>
      <c r="Q31" s="119"/>
      <c r="R31" s="119"/>
      <c r="S31" s="119"/>
      <c r="T31" s="119"/>
      <c r="U31" s="117"/>
      <c r="V31" s="120"/>
    </row>
    <row r="32" spans="2:22" ht="17.25" customHeight="1" thickBot="1">
      <c r="B32" s="17">
        <v>15</v>
      </c>
      <c r="C32" s="24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6"/>
      <c r="O32" s="126"/>
      <c r="P32" s="126"/>
      <c r="Q32" s="126"/>
      <c r="R32" s="126"/>
      <c r="S32" s="126"/>
      <c r="T32" s="126"/>
      <c r="U32" s="124"/>
      <c r="V32" s="129"/>
    </row>
    <row r="33" spans="2:22" ht="5.25" customHeight="1">
      <c r="B33" s="18"/>
      <c r="C33" s="19"/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</row>
    <row r="34" spans="2:22" ht="15.75" customHeight="1">
      <c r="B34" s="130" t="s">
        <v>36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9"/>
    </row>
    <row r="35" spans="2:22" ht="15.75" customHeight="1">
      <c r="B35" s="130" t="s">
        <v>37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9"/>
    </row>
    <row r="36" spans="2:22" ht="3" customHeight="1">
      <c r="B36" s="18"/>
      <c r="C36" s="19"/>
      <c r="D36" s="19"/>
      <c r="E36" s="19"/>
      <c r="F36" s="19"/>
      <c r="G36" s="19"/>
      <c r="H36" s="19"/>
      <c r="I36" s="19"/>
      <c r="J36" s="20"/>
      <c r="K36" s="20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</row>
    <row r="37" spans="2:22" ht="2.25" customHeight="1" thickBot="1">
      <c r="B37" s="3"/>
    </row>
    <row r="38" spans="2:22" ht="18.75" customHeight="1" thickBot="1">
      <c r="B38" s="4"/>
      <c r="C38" s="154" t="s">
        <v>29</v>
      </c>
      <c r="D38" s="155"/>
      <c r="E38" s="155"/>
      <c r="F38" s="156" t="str">
        <f>IF(SUMIF(D18:D32,"=収入",J18:J32)=0,"",SUMIF(D18:D32,"=収入",J18:J32))</f>
        <v/>
      </c>
      <c r="G38" s="157"/>
      <c r="H38" s="157"/>
      <c r="I38" s="158"/>
      <c r="J38" s="6"/>
      <c r="K38" s="131" t="s">
        <v>30</v>
      </c>
      <c r="L38" s="155"/>
      <c r="M38" s="155"/>
      <c r="N38" s="159" t="str">
        <f>IF(SUMIF(D18:D32,"=支出",J18:J32)=0,"",SUMIF(D18:D32,"=支出",J18:J32))</f>
        <v/>
      </c>
      <c r="O38" s="160"/>
      <c r="P38" s="161"/>
      <c r="Q38" s="7"/>
      <c r="R38" s="5"/>
      <c r="S38" s="56" t="str">
        <f>IF(F38="",IF(N38="","",(0-N38)),IF(N38="",F38,(F38-N38)))</f>
        <v/>
      </c>
      <c r="T38" s="5"/>
      <c r="U38" s="5"/>
      <c r="V38" s="5"/>
    </row>
    <row r="39" spans="2:22" ht="9" customHeight="1" thickBot="1">
      <c r="B39" s="3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2:22" ht="18.75" customHeight="1" thickBot="1">
      <c r="B40" s="3"/>
      <c r="C40" s="131" t="s">
        <v>34</v>
      </c>
      <c r="D40" s="132"/>
      <c r="E40" s="132"/>
      <c r="F40" s="133" t="str">
        <f>IF(S38="",IF(D15="","",D15),ABS(S38+D15))</f>
        <v/>
      </c>
      <c r="G40" s="134"/>
      <c r="H40" s="134"/>
      <c r="I40" s="134"/>
      <c r="J40" s="134"/>
      <c r="K40" s="82"/>
      <c r="L40" s="135" t="str">
        <f>IF(S38="",IF(D15="","","戻　入"),IF(D15="",IF(S38&gt;0,"戻　入","請　求"),IF((S38+D15)&gt;0,"戻　入","請　求")))</f>
        <v/>
      </c>
      <c r="M40" s="135"/>
      <c r="N40" s="92" t="s">
        <v>58</v>
      </c>
      <c r="O40" s="93"/>
      <c r="P40" s="93"/>
      <c r="Q40" s="93"/>
      <c r="R40" s="93"/>
      <c r="S40" s="93"/>
      <c r="T40" s="93"/>
      <c r="U40" s="93"/>
      <c r="V40" s="93"/>
    </row>
    <row r="41" spans="2:22" ht="15" customHeight="1">
      <c r="B41" s="3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94" t="s">
        <v>78</v>
      </c>
      <c r="O41" s="94"/>
      <c r="P41" s="94"/>
      <c r="Q41" s="94"/>
      <c r="R41" s="94"/>
      <c r="S41" s="94"/>
      <c r="T41" s="94"/>
      <c r="U41" s="94"/>
      <c r="V41" s="94"/>
    </row>
    <row r="42" spans="2:22" ht="3.75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</row>
    <row r="43" spans="2:22" ht="12.75" customHeight="1">
      <c r="B43" s="106" t="s">
        <v>31</v>
      </c>
      <c r="C43" s="107"/>
      <c r="D43" s="108" t="s">
        <v>43</v>
      </c>
      <c r="E43" s="109"/>
      <c r="F43" s="109"/>
      <c r="G43" s="110" t="str">
        <f>IF(N5="","",N5)</f>
        <v>女性部</v>
      </c>
      <c r="H43" s="110"/>
      <c r="I43" s="111"/>
      <c r="J43" s="11"/>
      <c r="K43" s="11"/>
      <c r="L43" s="21"/>
      <c r="M43" s="112" t="s">
        <v>79</v>
      </c>
      <c r="N43" s="113"/>
      <c r="O43" s="114" t="str">
        <f>IF(D15="","",D15)</f>
        <v/>
      </c>
      <c r="P43" s="115"/>
      <c r="Q43" s="116"/>
      <c r="R43" s="11"/>
      <c r="S43" s="11"/>
      <c r="T43" s="11"/>
      <c r="U43" s="11"/>
      <c r="V43" s="38"/>
    </row>
    <row r="44" spans="2:22" ht="5.25" customHeight="1">
      <c r="B44" s="3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8"/>
    </row>
    <row r="45" spans="2:22" ht="12.75" customHeight="1">
      <c r="B45" s="39"/>
      <c r="C45" s="11"/>
      <c r="D45" s="140" t="s">
        <v>44</v>
      </c>
      <c r="E45" s="141"/>
      <c r="F45" s="142"/>
      <c r="G45" s="146" t="s">
        <v>81</v>
      </c>
      <c r="H45" s="147"/>
      <c r="I45" s="147"/>
      <c r="J45" s="148" t="str">
        <f>IF(S38="","",IF(S38&lt;0,ABS(S38),""))</f>
        <v/>
      </c>
      <c r="K45" s="148"/>
      <c r="L45" s="111"/>
      <c r="M45" s="80" t="s">
        <v>56</v>
      </c>
      <c r="N45" s="127" t="str">
        <f>IF(S38="","",IF(S38&lt;0,E11,""))</f>
        <v/>
      </c>
      <c r="O45" s="128"/>
      <c r="P45" s="136" t="s">
        <v>75</v>
      </c>
      <c r="Q45" s="137"/>
      <c r="R45" s="138" t="str">
        <f>IF(S38="","",IF(S38&lt;0,M11&amp;" "&amp;U11&amp;"人",""))</f>
        <v/>
      </c>
      <c r="S45" s="138"/>
      <c r="T45" s="138"/>
      <c r="U45" s="138"/>
      <c r="V45" s="139"/>
    </row>
    <row r="46" spans="2:22" ht="12.75" customHeight="1">
      <c r="B46" s="39"/>
      <c r="C46" s="11"/>
      <c r="D46" s="143"/>
      <c r="E46" s="144"/>
      <c r="F46" s="145"/>
      <c r="G46" s="149" t="s">
        <v>80</v>
      </c>
      <c r="H46" s="150"/>
      <c r="I46" s="146"/>
      <c r="J46" s="151" t="str">
        <f>IF(S38="","",IF(S38&lt;0,"",ABS(S38)))</f>
        <v/>
      </c>
      <c r="K46" s="152"/>
      <c r="L46" s="153"/>
      <c r="M46" s="11"/>
      <c r="N46" s="11"/>
      <c r="O46" s="11"/>
      <c r="P46" s="11"/>
      <c r="Q46" s="11"/>
      <c r="R46" s="11"/>
      <c r="S46" s="11"/>
      <c r="T46" s="11"/>
      <c r="U46" s="11"/>
      <c r="V46" s="38"/>
    </row>
    <row r="47" spans="2:22" ht="5.25" customHeight="1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2"/>
    </row>
    <row r="48" spans="2:22" ht="5.25" customHeight="1">
      <c r="B48" s="53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8"/>
      <c r="U48" s="78"/>
      <c r="V48" s="78"/>
    </row>
    <row r="49" spans="1:23" ht="5.25" customHeight="1">
      <c r="B49" s="3"/>
      <c r="J49" s="123" t="s">
        <v>52</v>
      </c>
      <c r="K49" s="123"/>
      <c r="L49" s="123"/>
    </row>
    <row r="50" spans="1:23" ht="8.25" customHeight="1">
      <c r="A50" s="48"/>
      <c r="B50" s="49"/>
      <c r="C50" s="48"/>
      <c r="D50" s="48"/>
      <c r="E50" s="48"/>
      <c r="F50" s="48"/>
      <c r="G50" s="48"/>
      <c r="H50" s="48"/>
      <c r="I50" s="48"/>
      <c r="J50" s="123"/>
      <c r="K50" s="123"/>
      <c r="L50" s="123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3" ht="18.75" customHeight="1">
      <c r="B51" s="121" t="str">
        <f>IF(L40="","",IF(L40="請　求","会計部長",N7))</f>
        <v/>
      </c>
      <c r="C51" s="121"/>
      <c r="D51" s="121"/>
      <c r="E51" s="121"/>
      <c r="F51" s="58" t="s">
        <v>49</v>
      </c>
      <c r="W51" s="5"/>
    </row>
    <row r="52" spans="1:23" ht="5.25" customHeight="1">
      <c r="B52" s="77"/>
      <c r="C52" s="79"/>
      <c r="D52" s="79"/>
      <c r="E52" s="57"/>
      <c r="F52" s="57"/>
    </row>
    <row r="53" spans="1:23" ht="18.75" customHeight="1">
      <c r="B53" s="77"/>
      <c r="C53" s="51" t="s">
        <v>50</v>
      </c>
      <c r="D53" s="122" t="str">
        <f>IF(F40="","",F40)</f>
        <v/>
      </c>
      <c r="E53" s="122"/>
      <c r="F53" s="122"/>
      <c r="G53" s="122"/>
      <c r="H53" s="122"/>
      <c r="I53" s="122"/>
      <c r="J53" s="52" t="s">
        <v>51</v>
      </c>
      <c r="K53" s="11"/>
    </row>
    <row r="54" spans="1:23" ht="5.25" customHeight="1">
      <c r="B54" s="77"/>
      <c r="C54" s="79"/>
      <c r="D54" s="79"/>
      <c r="E54" s="57"/>
      <c r="F54" s="57"/>
    </row>
    <row r="55" spans="1:23" ht="18.75" customHeight="1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3" ht="18.75" customHeight="1">
      <c r="L56" s="18"/>
      <c r="M56" s="5"/>
      <c r="N56" s="61" t="s">
        <v>0</v>
      </c>
      <c r="O56" s="62" t="str">
        <f>IF(O3="","",O3)</f>
        <v/>
      </c>
      <c r="P56" s="61" t="s">
        <v>1</v>
      </c>
      <c r="Q56" s="62" t="str">
        <f>IF(Q3="","",Q3)</f>
        <v/>
      </c>
      <c r="R56" s="50" t="s">
        <v>2</v>
      </c>
      <c r="S56" s="62" t="str">
        <f>IF(S3="","",S3)</f>
        <v/>
      </c>
      <c r="T56" s="50" t="s">
        <v>3</v>
      </c>
      <c r="U56" s="11"/>
    </row>
    <row r="57" spans="1:23" ht="22.5" customHeight="1">
      <c r="I57" s="83"/>
      <c r="J57" s="83"/>
      <c r="K57" s="12"/>
      <c r="L57" s="18"/>
      <c r="M57" s="5"/>
      <c r="N57" s="63" t="s">
        <v>57</v>
      </c>
      <c r="O57" s="91" t="str">
        <f>IF(N7="","",IF(L40="","",IF(L40="請　求",N7,"会計部長")))</f>
        <v/>
      </c>
      <c r="P57" s="91"/>
      <c r="Q57" s="91"/>
      <c r="R57" s="91"/>
      <c r="S57" s="91"/>
      <c r="T57" s="91"/>
      <c r="U57" s="60" t="s">
        <v>32</v>
      </c>
      <c r="V57" s="59"/>
    </row>
    <row r="58" spans="1:23" ht="15.75" customHeight="1"/>
    <row r="59" spans="1:23" ht="5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3" spans="1:23">
      <c r="M63" s="21"/>
      <c r="N63" s="5"/>
      <c r="O63" s="5"/>
      <c r="P63" s="84"/>
      <c r="Q63" s="84"/>
      <c r="R63" s="6"/>
    </row>
  </sheetData>
  <mergeCells count="125">
    <mergeCell ref="U17:V17"/>
    <mergeCell ref="U18:V18"/>
    <mergeCell ref="F1:P1"/>
    <mergeCell ref="F19:I19"/>
    <mergeCell ref="F20:I20"/>
    <mergeCell ref="F21:I21"/>
    <mergeCell ref="F22:I22"/>
    <mergeCell ref="U21:V21"/>
    <mergeCell ref="U22:V22"/>
    <mergeCell ref="U19:V19"/>
    <mergeCell ref="J20:M20"/>
    <mergeCell ref="N20:T20"/>
    <mergeCell ref="U20:V20"/>
    <mergeCell ref="U1:V1"/>
    <mergeCell ref="E11:H11"/>
    <mergeCell ref="J11:L11"/>
    <mergeCell ref="D19:E19"/>
    <mergeCell ref="D20:E20"/>
    <mergeCell ref="B11:D11"/>
    <mergeCell ref="D17:E17"/>
    <mergeCell ref="F17:I17"/>
    <mergeCell ref="J17:M17"/>
    <mergeCell ref="D18:E18"/>
    <mergeCell ref="N17:T17"/>
    <mergeCell ref="F18:I18"/>
    <mergeCell ref="J18:M18"/>
    <mergeCell ref="N18:T18"/>
    <mergeCell ref="B15:C15"/>
    <mergeCell ref="D15:I15"/>
    <mergeCell ref="D26:E26"/>
    <mergeCell ref="J26:M26"/>
    <mergeCell ref="N26:T26"/>
    <mergeCell ref="J23:M23"/>
    <mergeCell ref="N23:T23"/>
    <mergeCell ref="D21:E21"/>
    <mergeCell ref="D22:E22"/>
    <mergeCell ref="J19:M19"/>
    <mergeCell ref="J21:M21"/>
    <mergeCell ref="N21:T21"/>
    <mergeCell ref="J22:M22"/>
    <mergeCell ref="N22:T22"/>
    <mergeCell ref="N19:T19"/>
    <mergeCell ref="U26:V26"/>
    <mergeCell ref="D27:E27"/>
    <mergeCell ref="J27:M27"/>
    <mergeCell ref="N27:T27"/>
    <mergeCell ref="U27:V27"/>
    <mergeCell ref="U23:V23"/>
    <mergeCell ref="J24:M24"/>
    <mergeCell ref="N24:T24"/>
    <mergeCell ref="U24:V24"/>
    <mergeCell ref="D25:E25"/>
    <mergeCell ref="J25:M25"/>
    <mergeCell ref="N25:T25"/>
    <mergeCell ref="U25:V25"/>
    <mergeCell ref="D23:E23"/>
    <mergeCell ref="D24:E24"/>
    <mergeCell ref="F26:I26"/>
    <mergeCell ref="F27:I27"/>
    <mergeCell ref="F25:I25"/>
    <mergeCell ref="F23:I23"/>
    <mergeCell ref="F24:I24"/>
    <mergeCell ref="N38:P38"/>
    <mergeCell ref="J28:M28"/>
    <mergeCell ref="N28:T28"/>
    <mergeCell ref="U28:V28"/>
    <mergeCell ref="D29:E29"/>
    <mergeCell ref="J29:M29"/>
    <mergeCell ref="N29:T29"/>
    <mergeCell ref="U29:V29"/>
    <mergeCell ref="F30:I30"/>
    <mergeCell ref="F28:I28"/>
    <mergeCell ref="F29:I29"/>
    <mergeCell ref="D30:E30"/>
    <mergeCell ref="J30:M30"/>
    <mergeCell ref="N30:T30"/>
    <mergeCell ref="U30:V30"/>
    <mergeCell ref="B51:E51"/>
    <mergeCell ref="D53:I53"/>
    <mergeCell ref="J49:L50"/>
    <mergeCell ref="D32:E32"/>
    <mergeCell ref="J32:M32"/>
    <mergeCell ref="N32:T32"/>
    <mergeCell ref="N45:O45"/>
    <mergeCell ref="U32:V32"/>
    <mergeCell ref="F32:I32"/>
    <mergeCell ref="B34:U34"/>
    <mergeCell ref="B35:U35"/>
    <mergeCell ref="C40:E40"/>
    <mergeCell ref="F40:J40"/>
    <mergeCell ref="L40:M40"/>
    <mergeCell ref="P45:Q45"/>
    <mergeCell ref="R45:V45"/>
    <mergeCell ref="D45:F46"/>
    <mergeCell ref="G45:I45"/>
    <mergeCell ref="J45:L45"/>
    <mergeCell ref="G46:I46"/>
    <mergeCell ref="J46:L46"/>
    <mergeCell ref="C38:E38"/>
    <mergeCell ref="F38:I38"/>
    <mergeCell ref="K38:M38"/>
    <mergeCell ref="M11:P11"/>
    <mergeCell ref="R11:T11"/>
    <mergeCell ref="U11:V11"/>
    <mergeCell ref="O57:T57"/>
    <mergeCell ref="N40:V40"/>
    <mergeCell ref="N41:V41"/>
    <mergeCell ref="B2:E2"/>
    <mergeCell ref="N7:S7"/>
    <mergeCell ref="L15:M15"/>
    <mergeCell ref="L3:M3"/>
    <mergeCell ref="L5:M5"/>
    <mergeCell ref="N5:P5"/>
    <mergeCell ref="B9:U9"/>
    <mergeCell ref="B43:C43"/>
    <mergeCell ref="D43:F43"/>
    <mergeCell ref="G43:I43"/>
    <mergeCell ref="M43:N43"/>
    <mergeCell ref="O43:Q43"/>
    <mergeCell ref="F31:I31"/>
    <mergeCell ref="D28:E28"/>
    <mergeCell ref="D31:E31"/>
    <mergeCell ref="J31:M31"/>
    <mergeCell ref="N31:T31"/>
    <mergeCell ref="U31:V31"/>
  </mergeCells>
  <phoneticPr fontId="2"/>
  <dataValidations count="11">
    <dataValidation type="list" allowBlank="1" showInputMessage="1" showErrorMessage="1" sqref="F18:I33 F36:I36">
      <formula1>INDIRECT(D18)</formula1>
    </dataValidation>
    <dataValidation type="list" allowBlank="1" showInputMessage="1" showErrorMessage="1" sqref="N14">
      <formula1>INDIRECT(F14)</formula1>
    </dataValidation>
    <dataValidation type="whole" allowBlank="1" showInputMessage="1" showErrorMessage="1" sqref="O3 O15 O13 D13 N4">
      <formula1>25</formula1>
      <formula2>99</formula2>
    </dataValidation>
    <dataValidation type="whole" allowBlank="1" showInputMessage="1" showErrorMessage="1" errorTitle="範囲制限" error="１～３１以外の入力はできません" sqref="S3 S13 H13 R4">
      <formula1>1</formula1>
      <formula2>31</formula2>
    </dataValidation>
    <dataValidation type="whole" allowBlank="1" showInputMessage="1" showErrorMessage="1" errorTitle="範囲制限" error="１～１２以外の入力はできません" sqref="Q3 Q13 F13 P4">
      <formula1>1</formula1>
      <formula2>12</formula2>
    </dataValidation>
    <dataValidation type="list" allowBlank="1" showInputMessage="1" showErrorMessage="1" sqref="D18:E33 D36:E36">
      <formula1>"収入,支出"</formula1>
    </dataValidation>
    <dataValidation type="whole" allowBlank="1" showInputMessage="1" showErrorMessage="1" sqref="Q15">
      <formula1>1</formula1>
      <formula2>12</formula2>
    </dataValidation>
    <dataValidation type="whole" allowBlank="1" showInputMessage="1" showErrorMessage="1" sqref="S15">
      <formula1>1</formula1>
      <formula2>31</formula2>
    </dataValidation>
    <dataValidation type="whole" allowBlank="1" showInputMessage="1" showErrorMessage="1" sqref="D15:I15">
      <formula1>1</formula1>
      <formula2>300000</formula2>
    </dataValidation>
    <dataValidation type="list" allowBlank="1" showInputMessage="1" showErrorMessage="1" sqref="F14:J14 M6:N6">
      <formula1>部門</formula1>
    </dataValidation>
    <dataValidation type="list" allowBlank="1" showInputMessage="1" showErrorMessage="1" sqref="E11">
      <formula1>女性部細目</formula1>
    </dataValidation>
  </dataValidations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1"/>
  <sheetViews>
    <sheetView workbookViewId="0">
      <selection activeCell="D3" sqref="D3:D6"/>
    </sheetView>
  </sheetViews>
  <sheetFormatPr defaultColWidth="9" defaultRowHeight="13.5"/>
  <cols>
    <col min="1" max="4" width="17.125" style="66" customWidth="1"/>
    <col min="5" max="16384" width="9" style="66"/>
  </cols>
  <sheetData>
    <row r="1" spans="1:4" ht="24.75" customHeight="1">
      <c r="A1" s="67" t="s">
        <v>13</v>
      </c>
      <c r="B1" s="67" t="s">
        <v>17</v>
      </c>
      <c r="C1" s="67" t="s">
        <v>18</v>
      </c>
      <c r="D1" s="67" t="s">
        <v>67</v>
      </c>
    </row>
    <row r="2" spans="1:4" ht="24.75" customHeight="1">
      <c r="A2" s="67"/>
      <c r="B2" s="67"/>
      <c r="C2" s="67"/>
      <c r="D2" s="67"/>
    </row>
    <row r="3" spans="1:4" ht="24.75" customHeight="1">
      <c r="A3" s="67" t="s">
        <v>8</v>
      </c>
      <c r="B3" s="67" t="s">
        <v>21</v>
      </c>
      <c r="C3" s="67" t="s">
        <v>9</v>
      </c>
      <c r="D3" s="67" t="s">
        <v>68</v>
      </c>
    </row>
    <row r="4" spans="1:4" ht="24.75" customHeight="1">
      <c r="A4" s="67" t="s">
        <v>4</v>
      </c>
      <c r="B4" s="67" t="s">
        <v>16</v>
      </c>
      <c r="C4" s="67" t="s">
        <v>12</v>
      </c>
      <c r="D4" s="67" t="s">
        <v>69</v>
      </c>
    </row>
    <row r="5" spans="1:4" ht="24.75" customHeight="1">
      <c r="A5" s="67" t="s">
        <v>7</v>
      </c>
      <c r="B5" s="67" t="s">
        <v>20</v>
      </c>
      <c r="C5" s="67" t="s">
        <v>46</v>
      </c>
      <c r="D5" s="67" t="s">
        <v>70</v>
      </c>
    </row>
    <row r="6" spans="1:4" ht="24.75" customHeight="1">
      <c r="A6" s="67" t="s">
        <v>6</v>
      </c>
      <c r="B6" s="67" t="s">
        <v>15</v>
      </c>
      <c r="C6" s="67" t="s">
        <v>11</v>
      </c>
      <c r="D6" s="67" t="s">
        <v>71</v>
      </c>
    </row>
    <row r="7" spans="1:4" ht="24.75" customHeight="1">
      <c r="A7" s="67" t="s">
        <v>5</v>
      </c>
      <c r="B7" s="67"/>
      <c r="C7" s="67" t="s">
        <v>10</v>
      </c>
      <c r="D7" s="67"/>
    </row>
    <row r="8" spans="1:4" ht="24.75" customHeight="1">
      <c r="A8" s="67" t="s">
        <v>59</v>
      </c>
      <c r="B8" s="67"/>
      <c r="C8" s="67" t="s">
        <v>33</v>
      </c>
    </row>
    <row r="9" spans="1:4" ht="24.75" customHeight="1">
      <c r="A9" s="67" t="s">
        <v>60</v>
      </c>
      <c r="B9" s="67"/>
      <c r="C9" s="67" t="s">
        <v>19</v>
      </c>
    </row>
    <row r="10" spans="1:4" ht="24.75" customHeight="1">
      <c r="A10" s="67" t="s">
        <v>61</v>
      </c>
      <c r="B10" s="67"/>
      <c r="C10" s="67"/>
    </row>
    <row r="11" spans="1:4" ht="24.75" customHeight="1">
      <c r="A11" s="67" t="s">
        <v>62</v>
      </c>
      <c r="B11" s="67"/>
      <c r="C11" s="67"/>
    </row>
    <row r="12" spans="1:4" s="67" customFormat="1" ht="24.75" customHeight="1">
      <c r="A12" s="67" t="s">
        <v>63</v>
      </c>
    </row>
    <row r="13" spans="1:4" s="67" customFormat="1" ht="24.75" customHeight="1">
      <c r="A13" s="67" t="s">
        <v>64</v>
      </c>
    </row>
    <row r="14" spans="1:4" s="67" customFormat="1" ht="24.75" customHeight="1">
      <c r="A14" s="67" t="s">
        <v>14</v>
      </c>
    </row>
    <row r="15" spans="1:4" s="67" customFormat="1" ht="24.75" customHeight="1"/>
    <row r="16" spans="1:4" ht="24.75" customHeight="1">
      <c r="B16" s="67"/>
      <c r="C16" s="67"/>
    </row>
    <row r="17" ht="24.75" customHeight="1"/>
    <row r="18" ht="24.75" customHeight="1"/>
    <row r="19" ht="24.75" customHeight="1"/>
    <row r="20" ht="24.75" customHeight="1"/>
    <row r="21" ht="24.75" customHeight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女性部活動費精算書EXEL入力</vt:lpstr>
      <vt:lpstr>ＤＤＭ</vt:lpstr>
      <vt:lpstr>支出</vt:lpstr>
      <vt:lpstr>収入</vt:lpstr>
      <vt:lpstr>女性部細目</vt:lpstr>
      <vt:lpstr>部門</vt:lpstr>
      <vt:lpstr>文化体育費細目</vt:lpstr>
    </vt:vector>
  </TitlesOfParts>
  <Company>第二産業システム事業部　流通専門店ソリューションＧｒ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SUMIDA</dc:creator>
  <cp:lastModifiedBy>Owner</cp:lastModifiedBy>
  <cp:lastPrinted>2013-05-27T06:54:41Z</cp:lastPrinted>
  <dcterms:created xsi:type="dcterms:W3CDTF">2007-02-05T04:56:11Z</dcterms:created>
  <dcterms:modified xsi:type="dcterms:W3CDTF">2016-04-26T13:28:41Z</dcterms:modified>
</cp:coreProperties>
</file>